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<sst xmlns="http://schemas.openxmlformats.org/spreadsheetml/2006/main" count="814" uniqueCount="63">
  <si>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</si>
  <si>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</si>
  <si>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</si>
  <si>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</si>
  <si>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</si>
  <si>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</si>
  <si>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</si>
  <si>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</si>
  <si>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</si>
  <si>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</si>
  <si>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</si>
  <si>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</si>
  <si>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</si>
  <si>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</si>
  <si>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</si>
  <si>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</si>
  <si>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</si>
  <si>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</si>
  <si>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</si>
  <si>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</si>
  <si>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</si>
  <si>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</si>
  <si>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</si>
  <si>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</si>
  <si>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</si>
  <si>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</si>
  <si>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</si>
  <si>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</si>
  <si>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</si>
  <si>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</si>
  <si>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</si>
  <si>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</si>
  <si>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</si>
  <si>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</si>
  <si>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</si>
  <si>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</si>
  <si>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</si>
  <si>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</si>
  <si>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</si>
  <si>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</si>
  <si>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</si>
  <si>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</si>
  <si>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</si>
  <si>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</si>
  <si>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</si>
  <si>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</si>
  <si>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</si>
  <si>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</si>
  <si>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</si>
  <si>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</si>
  <si>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</si>
  <si>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</si>
  <si>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</si>
  <si>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</si>
  <si>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</si>
  <si>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</si>
  <si>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</si>
  <si>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</si>
  <si>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19-November-2015</t>
  </si>
  <si>
    <t>PLEASE NOTE THE FOLLOWING VOLATILITY SKEW CHANGES WITH EFFECT FROM THURSDAY</t>
  </si>
  <si>
    <t>03-December-2015</t>
  </si>
  <si>
    <t>03 DECEMBER 2015 FOR SETTLEMENT ON FRIDAY 04 DECEMBER  2015</t>
  </si>
  <si>
    <t>SAFEX MTM 03-December-2015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</si>
</sst>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2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0" fillId="0" borderId="26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4" xfId="866" applyFont="1" applyBorder="1" applyAlignment="1">
      <alignment horizontal="center"/>
    </xf>
    <xf numFmtId="0" fontId="6" fillId="0" borderId="26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866" applyFont="1" applyBorder="1" applyAlignment="1">
      <alignment horizontal="center"/>
    </xf>
    <xf numFmtId="164" fontId="11" fillId="0" borderId="34" xfId="0" applyNumberFormat="1" applyFont="1" applyFill="1" applyBorder="1" applyAlignment="1" applyProtection="1">
      <alignment horizontal="right"/>
      <protection locked="0"/>
    </xf>
    <xf numFmtId="164" fontId="11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866" applyNumberFormat="1" applyFont="1" applyFill="1" applyBorder="1" applyAlignment="1">
      <alignment horizontal="center"/>
    </xf>
    <xf numFmtId="0" fontId="5" fillId="49" borderId="37" xfId="0" applyFont="1" applyFill="1" applyBorder="1" applyAlignment="1">
      <alignment/>
    </xf>
    <xf numFmtId="49" fontId="5" fillId="0" borderId="25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2" fontId="10" fillId="0" borderId="40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49" borderId="39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28" xfId="0" applyBorder="1" applyAlignment="1">
      <alignment/>
    </xf>
    <xf numFmtId="169" fontId="0" fillId="16" borderId="28" xfId="0" applyNumberFormat="1" applyFill="1" applyBorder="1" applyAlignment="1">
      <alignment/>
    </xf>
    <xf numFmtId="166" fontId="0" fillId="16" borderId="36" xfId="609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66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66" fontId="0" fillId="16" borderId="51" xfId="609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66" applyNumberFormat="1" applyFont="1" applyFill="1" applyBorder="1" applyAlignment="1">
      <alignment horizontal="center"/>
    </xf>
    <xf numFmtId="10" fontId="0" fillId="16" borderId="34" xfId="866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2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27" xfId="0" applyFont="1" applyFill="1" applyBorder="1" applyAlignment="1" applyProtection="1">
      <alignment horizontal="center"/>
      <protection locked="0"/>
    </xf>
    <xf numFmtId="2" fontId="11" fillId="3" borderId="28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866" applyNumberFormat="1" applyFont="1" applyFill="1" applyBorder="1" applyAlignment="1">
      <alignment horizontal="center"/>
    </xf>
    <xf numFmtId="168" fontId="0" fillId="16" borderId="27" xfId="877" applyNumberFormat="1" applyFont="1" applyFill="1" applyBorder="1" applyAlignment="1">
      <alignment/>
    </xf>
    <xf numFmtId="168" fontId="0" fillId="16" borderId="44" xfId="877" applyNumberFormat="1" applyFont="1" applyFill="1" applyBorder="1" applyAlignment="1">
      <alignment/>
    </xf>
    <xf numFmtId="165" fontId="0" fillId="16" borderId="24" xfId="877" applyNumberFormat="1" applyFont="1" applyFill="1" applyBorder="1" applyAlignment="1">
      <alignment/>
    </xf>
    <xf numFmtId="165" fontId="0" fillId="16" borderId="50" xfId="877" applyNumberFormat="1" applyFont="1" applyFill="1" applyBorder="1" applyAlignment="1">
      <alignment/>
    </xf>
    <xf numFmtId="165" fontId="0" fillId="16" borderId="49" xfId="877" applyNumberFormat="1" applyFont="1" applyFill="1" applyBorder="1" applyAlignment="1">
      <alignment/>
    </xf>
    <xf numFmtId="168" fontId="0" fillId="16" borderId="32" xfId="87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5" fillId="0" borderId="0" xfId="821" applyFont="1" applyBorder="1">
      <alignment/>
      <protection/>
    </xf>
    <xf numFmtId="2" fontId="5" fillId="0" borderId="0" xfId="821" applyNumberFormat="1" applyFont="1" applyBorder="1">
      <alignment/>
      <protection/>
    </xf>
    <xf numFmtId="0" fontId="6" fillId="0" borderId="0" xfId="821" applyFont="1">
      <alignment/>
      <protection/>
    </xf>
    <xf numFmtId="2" fontId="5" fillId="0" borderId="0" xfId="821" applyNumberFormat="1" applyFont="1" applyBorder="1" applyAlignment="1">
      <alignment horizontal="center"/>
      <protection/>
    </xf>
    <xf numFmtId="2" fontId="11" fillId="50" borderId="27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5" fillId="0" borderId="0" xfId="818" applyFont="1" applyBorder="1">
      <alignment/>
      <protection/>
    </xf>
    <xf numFmtId="2" fontId="5" fillId="0" borderId="0" xfId="818" applyNumberFormat="1" applyFont="1" applyBorder="1">
      <alignment/>
      <protection/>
    </xf>
    <xf numFmtId="0" fontId="6" fillId="0" borderId="0" xfId="818" applyFont="1">
      <alignment/>
      <protection/>
    </xf>
    <xf numFmtId="2" fontId="5" fillId="0" borderId="0" xfId="818" applyNumberFormat="1" applyFont="1" applyBorder="1" applyAlignment="1">
      <alignment horizontal="center"/>
      <protection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50" borderId="39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8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16">
      <alignment/>
      <protection/>
    </xf>
    <xf numFmtId="0" fontId="5" fillId="0" borderId="0" xfId="816" applyFont="1" applyBorder="1">
      <alignment/>
      <protection/>
    </xf>
    <xf numFmtId="2" fontId="5" fillId="0" borderId="0" xfId="816" applyNumberFormat="1" applyFont="1" applyBorder="1">
      <alignment/>
      <protection/>
    </xf>
    <xf numFmtId="0" fontId="5" fillId="0" borderId="60" xfId="816" applyFont="1" applyBorder="1" applyAlignment="1" applyProtection="1">
      <alignment horizontal="left"/>
      <protection locked="0"/>
    </xf>
    <xf numFmtId="164" fontId="5" fillId="0" borderId="61" xfId="816" applyNumberFormat="1" applyFont="1" applyBorder="1" applyAlignment="1" applyProtection="1">
      <alignment horizontal="center"/>
      <protection locked="0"/>
    </xf>
    <xf numFmtId="0" fontId="6" fillId="0" borderId="61" xfId="816" applyFont="1" applyBorder="1">
      <alignment/>
      <protection/>
    </xf>
    <xf numFmtId="0" fontId="6" fillId="0" borderId="62" xfId="816" applyFont="1" applyBorder="1">
      <alignment/>
      <protection/>
    </xf>
    <xf numFmtId="0" fontId="6" fillId="0" borderId="0" xfId="816" applyFont="1">
      <alignment/>
      <protection/>
    </xf>
    <xf numFmtId="0" fontId="5" fillId="0" borderId="63" xfId="816" applyFont="1" applyBorder="1" applyAlignment="1" applyProtection="1">
      <alignment horizontal="left"/>
      <protection locked="0"/>
    </xf>
    <xf numFmtId="0" fontId="5" fillId="0" borderId="64" xfId="816" applyFont="1" applyBorder="1" applyAlignment="1">
      <alignment horizontal="center"/>
      <protection/>
    </xf>
    <xf numFmtId="0" fontId="5" fillId="0" borderId="64" xfId="816" applyFont="1" applyBorder="1">
      <alignment/>
      <protection/>
    </xf>
    <xf numFmtId="0" fontId="5" fillId="0" borderId="65" xfId="816" applyFont="1" applyBorder="1" applyAlignment="1">
      <alignment horizontal="center"/>
      <protection/>
    </xf>
    <xf numFmtId="0" fontId="5" fillId="0" borderId="63" xfId="816" applyFont="1" applyBorder="1">
      <alignment/>
      <protection/>
    </xf>
    <xf numFmtId="164" fontId="5" fillId="0" borderId="64" xfId="816" applyNumberFormat="1" applyFont="1" applyBorder="1" applyAlignment="1" applyProtection="1">
      <alignment horizontal="center"/>
      <protection locked="0"/>
    </xf>
    <xf numFmtId="0" fontId="5" fillId="0" borderId="65" xfId="816" applyFont="1" applyBorder="1">
      <alignment/>
      <protection/>
    </xf>
    <xf numFmtId="2" fontId="5" fillId="0" borderId="66" xfId="816" applyNumberFormat="1" applyFont="1" applyBorder="1">
      <alignment/>
      <protection/>
    </xf>
    <xf numFmtId="2" fontId="5" fillId="0" borderId="47" xfId="816" applyNumberFormat="1" applyFont="1" applyBorder="1">
      <alignment/>
      <protection/>
    </xf>
    <xf numFmtId="0" fontId="5" fillId="0" borderId="63" xfId="816" applyFont="1" applyBorder="1" applyAlignment="1">
      <alignment horizontal="left"/>
      <protection/>
    </xf>
    <xf numFmtId="1" fontId="5" fillId="0" borderId="64" xfId="816" applyNumberFormat="1" applyFont="1" applyBorder="1" applyAlignment="1">
      <alignment horizontal="center"/>
      <protection/>
    </xf>
    <xf numFmtId="2" fontId="5" fillId="0" borderId="65" xfId="816" applyNumberFormat="1" applyFont="1" applyBorder="1" applyAlignment="1">
      <alignment horizontal="center"/>
      <protection/>
    </xf>
    <xf numFmtId="2" fontId="5" fillId="0" borderId="65" xfId="816" applyNumberFormat="1" applyFont="1" applyBorder="1">
      <alignment/>
      <protection/>
    </xf>
    <xf numFmtId="2" fontId="6" fillId="0" borderId="0" xfId="816" applyNumberFormat="1" applyFont="1">
      <alignment/>
      <protection/>
    </xf>
    <xf numFmtId="2" fontId="5" fillId="0" borderId="64" xfId="816" applyNumberFormat="1" applyFont="1" applyBorder="1" applyAlignment="1">
      <alignment horizontal="center"/>
      <protection/>
    </xf>
    <xf numFmtId="0" fontId="5" fillId="0" borderId="67" xfId="816" applyFont="1" applyBorder="1">
      <alignment/>
      <protection/>
    </xf>
    <xf numFmtId="2" fontId="5" fillId="0" borderId="68" xfId="816" applyNumberFormat="1" applyFont="1" applyBorder="1" applyAlignment="1">
      <alignment horizontal="center"/>
      <protection/>
    </xf>
    <xf numFmtId="0" fontId="5" fillId="0" borderId="68" xfId="816" applyFont="1" applyBorder="1">
      <alignment/>
      <protection/>
    </xf>
    <xf numFmtId="2" fontId="5" fillId="0" borderId="69" xfId="816" applyNumberFormat="1" applyFont="1" applyBorder="1">
      <alignment/>
      <protection/>
    </xf>
    <xf numFmtId="2" fontId="5" fillId="0" borderId="0" xfId="816" applyNumberFormat="1" applyFont="1" applyBorder="1" applyAlignment="1">
      <alignment horizontal="center"/>
      <protection/>
    </xf>
    <xf numFmtId="2" fontId="5" fillId="0" borderId="62" xfId="816" applyNumberFormat="1" applyFont="1" applyBorder="1" applyAlignment="1">
      <alignment horizontal="center"/>
      <protection/>
    </xf>
    <xf numFmtId="2" fontId="5" fillId="0" borderId="69" xfId="816" applyNumberFormat="1" applyFont="1" applyBorder="1" applyAlignment="1">
      <alignment horizontal="center"/>
      <protection/>
    </xf>
    <xf numFmtId="10" fontId="5" fillId="0" borderId="70" xfId="874" applyNumberFormat="1" applyFont="1" applyBorder="1" applyAlignment="1">
      <alignment horizontal="center"/>
    </xf>
    <xf numFmtId="10" fontId="5" fillId="0" borderId="71" xfId="874" applyNumberFormat="1" applyFont="1" applyBorder="1" applyAlignment="1">
      <alignment horizontal="center"/>
    </xf>
    <xf numFmtId="10" fontId="5" fillId="0" borderId="72" xfId="874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2" fontId="5" fillId="0" borderId="0" xfId="816" applyNumberFormat="1" applyFont="1" applyFill="1" applyBorder="1" applyAlignment="1">
      <alignment horizontal="center"/>
      <protection/>
    </xf>
    <xf numFmtId="166" fontId="0" fillId="16" borderId="34" xfId="609" applyNumberFormat="1" applyFont="1" applyFill="1" applyBorder="1" applyAlignment="1">
      <alignment horizontal="center"/>
    </xf>
    <xf numFmtId="166" fontId="0" fillId="16" borderId="48" xfId="609" applyNumberFormat="1" applyFont="1" applyFill="1" applyBorder="1" applyAlignment="1">
      <alignment horizontal="center"/>
    </xf>
    <xf numFmtId="9" fontId="0" fillId="0" borderId="49" xfId="866" applyFon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0" fontId="6" fillId="0" borderId="0" xfId="816">
      <alignment/>
      <protection/>
    </xf>
    <xf numFmtId="0" fontId="5" fillId="0" borderId="0" xfId="816" applyFont="1" applyBorder="1">
      <alignment/>
      <protection/>
    </xf>
    <xf numFmtId="2" fontId="5" fillId="0" borderId="0" xfId="816" applyNumberFormat="1" applyFont="1" applyBorder="1">
      <alignment/>
      <protection/>
    </xf>
    <xf numFmtId="0" fontId="5" fillId="0" borderId="60" xfId="816" applyFont="1" applyBorder="1" applyAlignment="1" applyProtection="1">
      <alignment horizontal="left"/>
      <protection locked="0"/>
    </xf>
    <xf numFmtId="164" fontId="5" fillId="0" borderId="61" xfId="816" applyNumberFormat="1" applyFont="1" applyBorder="1" applyAlignment="1" applyProtection="1">
      <alignment horizontal="center"/>
      <protection locked="0"/>
    </xf>
    <xf numFmtId="0" fontId="6" fillId="0" borderId="61" xfId="816" applyFont="1" applyBorder="1">
      <alignment/>
      <protection/>
    </xf>
    <xf numFmtId="0" fontId="6" fillId="0" borderId="62" xfId="816" applyFont="1" applyBorder="1">
      <alignment/>
      <protection/>
    </xf>
    <xf numFmtId="0" fontId="6" fillId="0" borderId="0" xfId="816" applyFont="1">
      <alignment/>
      <protection/>
    </xf>
    <xf numFmtId="0" fontId="5" fillId="0" borderId="63" xfId="816" applyFont="1" applyBorder="1" applyAlignment="1" applyProtection="1">
      <alignment horizontal="left"/>
      <protection locked="0"/>
    </xf>
    <xf numFmtId="0" fontId="5" fillId="0" borderId="64" xfId="816" applyFont="1" applyBorder="1" applyAlignment="1">
      <alignment horizontal="center"/>
      <protection/>
    </xf>
    <xf numFmtId="0" fontId="5" fillId="0" borderId="64" xfId="816" applyFont="1" applyBorder="1">
      <alignment/>
      <protection/>
    </xf>
    <xf numFmtId="0" fontId="5" fillId="0" borderId="65" xfId="816" applyFont="1" applyBorder="1" applyAlignment="1">
      <alignment horizontal="center"/>
      <protection/>
    </xf>
    <xf numFmtId="0" fontId="5" fillId="0" borderId="63" xfId="816" applyFont="1" applyBorder="1">
      <alignment/>
      <protection/>
    </xf>
    <xf numFmtId="164" fontId="5" fillId="0" borderId="64" xfId="816" applyNumberFormat="1" applyFont="1" applyBorder="1" applyAlignment="1" applyProtection="1">
      <alignment horizontal="center"/>
      <protection locked="0"/>
    </xf>
    <xf numFmtId="0" fontId="5" fillId="0" borderId="65" xfId="816" applyFont="1" applyBorder="1">
      <alignment/>
      <protection/>
    </xf>
    <xf numFmtId="2" fontId="5" fillId="0" borderId="66" xfId="816" applyNumberFormat="1" applyFont="1" applyBorder="1">
      <alignment/>
      <protection/>
    </xf>
    <xf numFmtId="2" fontId="5" fillId="0" borderId="47" xfId="816" applyNumberFormat="1" applyFont="1" applyBorder="1">
      <alignment/>
      <protection/>
    </xf>
    <xf numFmtId="0" fontId="5" fillId="0" borderId="63" xfId="816" applyFont="1" applyBorder="1" applyAlignment="1">
      <alignment horizontal="left"/>
      <protection/>
    </xf>
    <xf numFmtId="1" fontId="5" fillId="0" borderId="64" xfId="816" applyNumberFormat="1" applyFont="1" applyBorder="1" applyAlignment="1">
      <alignment horizontal="center"/>
      <protection/>
    </xf>
    <xf numFmtId="2" fontId="5" fillId="0" borderId="65" xfId="816" applyNumberFormat="1" applyFont="1" applyBorder="1" applyAlignment="1">
      <alignment horizontal="center"/>
      <protection/>
    </xf>
    <xf numFmtId="2" fontId="5" fillId="0" borderId="65" xfId="816" applyNumberFormat="1" applyFont="1" applyBorder="1">
      <alignment/>
      <protection/>
    </xf>
    <xf numFmtId="2" fontId="6" fillId="0" borderId="0" xfId="816" applyNumberFormat="1" applyFont="1">
      <alignment/>
      <protection/>
    </xf>
    <xf numFmtId="2" fontId="5" fillId="0" borderId="64" xfId="816" applyNumberFormat="1" applyFont="1" applyBorder="1" applyAlignment="1">
      <alignment horizontal="center"/>
      <protection/>
    </xf>
    <xf numFmtId="0" fontId="5" fillId="0" borderId="67" xfId="816" applyFont="1" applyBorder="1">
      <alignment/>
      <protection/>
    </xf>
    <xf numFmtId="2" fontId="5" fillId="0" borderId="68" xfId="816" applyNumberFormat="1" applyFont="1" applyBorder="1" applyAlignment="1">
      <alignment horizontal="center"/>
      <protection/>
    </xf>
    <xf numFmtId="0" fontId="5" fillId="0" borderId="68" xfId="816" applyFont="1" applyBorder="1">
      <alignment/>
      <protection/>
    </xf>
    <xf numFmtId="2" fontId="5" fillId="0" borderId="69" xfId="816" applyNumberFormat="1" applyFont="1" applyBorder="1">
      <alignment/>
      <protection/>
    </xf>
    <xf numFmtId="2" fontId="5" fillId="0" borderId="0" xfId="816" applyNumberFormat="1" applyFont="1" applyBorder="1" applyAlignment="1">
      <alignment horizontal="center"/>
      <protection/>
    </xf>
    <xf numFmtId="2" fontId="5" fillId="0" borderId="37" xfId="816" applyNumberFormat="1" applyFont="1" applyBorder="1">
      <alignment/>
      <protection/>
    </xf>
    <xf numFmtId="10" fontId="5" fillId="0" borderId="37" xfId="874" applyNumberFormat="1" applyFont="1" applyBorder="1" applyAlignment="1">
      <alignment/>
    </xf>
    <xf numFmtId="10" fontId="5" fillId="0" borderId="36" xfId="874" applyNumberFormat="1" applyFont="1" applyBorder="1" applyAlignment="1">
      <alignment/>
    </xf>
    <xf numFmtId="10" fontId="5" fillId="0" borderId="48" xfId="874" applyNumberFormat="1" applyFont="1" applyBorder="1" applyAlignment="1">
      <alignment/>
    </xf>
    <xf numFmtId="0" fontId="6" fillId="0" borderId="0" xfId="816">
      <alignment/>
      <protection/>
    </xf>
    <xf numFmtId="0" fontId="5" fillId="0" borderId="0" xfId="816" applyFont="1" applyBorder="1">
      <alignment/>
      <protection/>
    </xf>
    <xf numFmtId="2" fontId="5" fillId="0" borderId="0" xfId="816" applyNumberFormat="1" applyFont="1" applyBorder="1">
      <alignment/>
      <protection/>
    </xf>
    <xf numFmtId="0" fontId="5" fillId="0" borderId="60" xfId="816" applyFont="1" applyBorder="1" applyAlignment="1" applyProtection="1">
      <alignment horizontal="left"/>
      <protection locked="0"/>
    </xf>
    <xf numFmtId="164" fontId="5" fillId="0" borderId="61" xfId="816" applyNumberFormat="1" applyFont="1" applyBorder="1" applyAlignment="1" applyProtection="1">
      <alignment horizontal="center"/>
      <protection locked="0"/>
    </xf>
    <xf numFmtId="0" fontId="6" fillId="0" borderId="61" xfId="816" applyFont="1" applyBorder="1">
      <alignment/>
      <protection/>
    </xf>
    <xf numFmtId="0" fontId="6" fillId="0" borderId="62" xfId="816" applyFont="1" applyBorder="1">
      <alignment/>
      <protection/>
    </xf>
    <xf numFmtId="0" fontId="6" fillId="0" borderId="0" xfId="816" applyFont="1">
      <alignment/>
      <protection/>
    </xf>
    <xf numFmtId="0" fontId="5" fillId="0" borderId="63" xfId="816" applyFont="1" applyBorder="1" applyAlignment="1" applyProtection="1">
      <alignment horizontal="left"/>
      <protection locked="0"/>
    </xf>
    <xf numFmtId="0" fontId="5" fillId="0" borderId="64" xfId="816" applyFont="1" applyBorder="1" applyAlignment="1">
      <alignment horizontal="center"/>
      <protection/>
    </xf>
    <xf numFmtId="0" fontId="5" fillId="0" borderId="64" xfId="816" applyFont="1" applyBorder="1">
      <alignment/>
      <protection/>
    </xf>
    <xf numFmtId="0" fontId="5" fillId="0" borderId="65" xfId="816" applyFont="1" applyBorder="1" applyAlignment="1">
      <alignment horizontal="center"/>
      <protection/>
    </xf>
    <xf numFmtId="0" fontId="5" fillId="0" borderId="63" xfId="816" applyFont="1" applyBorder="1">
      <alignment/>
      <protection/>
    </xf>
    <xf numFmtId="164" fontId="5" fillId="0" borderId="64" xfId="816" applyNumberFormat="1" applyFont="1" applyBorder="1" applyAlignment="1" applyProtection="1">
      <alignment horizontal="center"/>
      <protection locked="0"/>
    </xf>
    <xf numFmtId="0" fontId="5" fillId="0" borderId="65" xfId="816" applyFont="1" applyBorder="1">
      <alignment/>
      <protection/>
    </xf>
    <xf numFmtId="2" fontId="5" fillId="0" borderId="66" xfId="816" applyNumberFormat="1" applyFont="1" applyBorder="1">
      <alignment/>
      <protection/>
    </xf>
    <xf numFmtId="2" fontId="5" fillId="0" borderId="47" xfId="816" applyNumberFormat="1" applyFont="1" applyBorder="1">
      <alignment/>
      <protection/>
    </xf>
    <xf numFmtId="0" fontId="5" fillId="0" borderId="63" xfId="816" applyFont="1" applyBorder="1" applyAlignment="1">
      <alignment horizontal="left"/>
      <protection/>
    </xf>
    <xf numFmtId="1" fontId="5" fillId="0" borderId="64" xfId="816" applyNumberFormat="1" applyFont="1" applyBorder="1" applyAlignment="1">
      <alignment horizontal="center"/>
      <protection/>
    </xf>
    <xf numFmtId="2" fontId="5" fillId="0" borderId="65" xfId="816" applyNumberFormat="1" applyFont="1" applyBorder="1" applyAlignment="1">
      <alignment horizontal="center"/>
      <protection/>
    </xf>
    <xf numFmtId="0" fontId="6" fillId="0" borderId="29" xfId="816" applyFont="1" applyBorder="1">
      <alignment/>
      <protection/>
    </xf>
    <xf numFmtId="0" fontId="6" fillId="0" borderId="30" xfId="816" applyFont="1" applyBorder="1">
      <alignment/>
      <protection/>
    </xf>
    <xf numFmtId="10" fontId="5" fillId="0" borderId="24" xfId="874" applyNumberFormat="1" applyFont="1" applyBorder="1" applyAlignment="1">
      <alignment/>
    </xf>
    <xf numFmtId="0" fontId="6" fillId="0" borderId="31" xfId="816" applyFont="1" applyBorder="1">
      <alignment/>
      <protection/>
    </xf>
    <xf numFmtId="2" fontId="5" fillId="0" borderId="65" xfId="816" applyNumberFormat="1" applyFont="1" applyBorder="1">
      <alignment/>
      <protection/>
    </xf>
    <xf numFmtId="2" fontId="6" fillId="0" borderId="0" xfId="816" applyNumberFormat="1" applyFont="1">
      <alignment/>
      <protection/>
    </xf>
    <xf numFmtId="2" fontId="5" fillId="0" borderId="64" xfId="816" applyNumberFormat="1" applyFont="1" applyBorder="1" applyAlignment="1">
      <alignment horizontal="center"/>
      <protection/>
    </xf>
    <xf numFmtId="0" fontId="5" fillId="0" borderId="67" xfId="816" applyFont="1" applyBorder="1">
      <alignment/>
      <protection/>
    </xf>
    <xf numFmtId="2" fontId="5" fillId="0" borderId="68" xfId="816" applyNumberFormat="1" applyFont="1" applyBorder="1" applyAlignment="1">
      <alignment horizontal="center"/>
      <protection/>
    </xf>
    <xf numFmtId="0" fontId="5" fillId="0" borderId="68" xfId="816" applyFont="1" applyBorder="1">
      <alignment/>
      <protection/>
    </xf>
    <xf numFmtId="2" fontId="5" fillId="0" borderId="69" xfId="816" applyNumberFormat="1" applyFont="1" applyBorder="1">
      <alignment/>
      <protection/>
    </xf>
    <xf numFmtId="2" fontId="5" fillId="0" borderId="0" xfId="816" applyNumberFormat="1" applyFont="1" applyBorder="1" applyAlignment="1">
      <alignment horizontal="center"/>
      <protection/>
    </xf>
    <xf numFmtId="2" fontId="5" fillId="0" borderId="37" xfId="816" applyNumberFormat="1" applyFont="1" applyBorder="1">
      <alignment/>
      <protection/>
    </xf>
    <xf numFmtId="2" fontId="5" fillId="0" borderId="38" xfId="816" applyNumberFormat="1" applyFont="1" applyBorder="1">
      <alignment/>
      <protection/>
    </xf>
    <xf numFmtId="0" fontId="6" fillId="0" borderId="0" xfId="816">
      <alignment/>
      <protection/>
    </xf>
    <xf numFmtId="0" fontId="5" fillId="0" borderId="0" xfId="816" applyFont="1" applyBorder="1">
      <alignment/>
      <protection/>
    </xf>
    <xf numFmtId="2" fontId="5" fillId="0" borderId="0" xfId="816" applyNumberFormat="1" applyFont="1" applyBorder="1">
      <alignment/>
      <protection/>
    </xf>
    <xf numFmtId="0" fontId="5" fillId="0" borderId="60" xfId="816" applyFont="1" applyBorder="1" applyAlignment="1" applyProtection="1">
      <alignment horizontal="left"/>
      <protection locked="0"/>
    </xf>
    <xf numFmtId="164" fontId="5" fillId="0" borderId="61" xfId="816" applyNumberFormat="1" applyFont="1" applyBorder="1" applyAlignment="1" applyProtection="1">
      <alignment horizontal="center"/>
      <protection locked="0"/>
    </xf>
    <xf numFmtId="0" fontId="6" fillId="0" borderId="61" xfId="816" applyFont="1" applyBorder="1">
      <alignment/>
      <protection/>
    </xf>
    <xf numFmtId="0" fontId="6" fillId="0" borderId="62" xfId="816" applyFont="1" applyBorder="1">
      <alignment/>
      <protection/>
    </xf>
    <xf numFmtId="0" fontId="6" fillId="0" borderId="0" xfId="816" applyFont="1">
      <alignment/>
      <protection/>
    </xf>
    <xf numFmtId="0" fontId="5" fillId="0" borderId="63" xfId="816" applyFont="1" applyBorder="1" applyAlignment="1" applyProtection="1">
      <alignment horizontal="left"/>
      <protection locked="0"/>
    </xf>
    <xf numFmtId="0" fontId="5" fillId="0" borderId="64" xfId="816" applyFont="1" applyBorder="1" applyAlignment="1">
      <alignment horizontal="center"/>
      <protection/>
    </xf>
    <xf numFmtId="0" fontId="5" fillId="0" borderId="64" xfId="816" applyFont="1" applyBorder="1">
      <alignment/>
      <protection/>
    </xf>
    <xf numFmtId="0" fontId="5" fillId="0" borderId="65" xfId="816" applyFont="1" applyBorder="1" applyAlignment="1">
      <alignment horizontal="center"/>
      <protection/>
    </xf>
    <xf numFmtId="0" fontId="5" fillId="0" borderId="63" xfId="816" applyFont="1" applyBorder="1">
      <alignment/>
      <protection/>
    </xf>
    <xf numFmtId="164" fontId="5" fillId="0" borderId="64" xfId="816" applyNumberFormat="1" applyFont="1" applyBorder="1" applyAlignment="1" applyProtection="1">
      <alignment horizontal="center"/>
      <protection locked="0"/>
    </xf>
    <xf numFmtId="0" fontId="5" fillId="0" borderId="65" xfId="816" applyFont="1" applyBorder="1">
      <alignment/>
      <protection/>
    </xf>
    <xf numFmtId="2" fontId="5" fillId="0" borderId="66" xfId="816" applyNumberFormat="1" applyFont="1" applyBorder="1">
      <alignment/>
      <protection/>
    </xf>
    <xf numFmtId="2" fontId="5" fillId="0" borderId="47" xfId="816" applyNumberFormat="1" applyFont="1" applyBorder="1">
      <alignment/>
      <protection/>
    </xf>
    <xf numFmtId="0" fontId="5" fillId="0" borderId="63" xfId="816" applyFont="1" applyBorder="1" applyAlignment="1">
      <alignment horizontal="left"/>
      <protection/>
    </xf>
    <xf numFmtId="1" fontId="5" fillId="0" borderId="64" xfId="816" applyNumberFormat="1" applyFont="1" applyBorder="1" applyAlignment="1">
      <alignment horizontal="center"/>
      <protection/>
    </xf>
    <xf numFmtId="2" fontId="5" fillId="0" borderId="65" xfId="816" applyNumberFormat="1" applyFont="1" applyBorder="1" applyAlignment="1">
      <alignment horizontal="center"/>
      <protection/>
    </xf>
    <xf numFmtId="2" fontId="5" fillId="0" borderId="65" xfId="816" applyNumberFormat="1" applyFont="1" applyBorder="1">
      <alignment/>
      <protection/>
    </xf>
    <xf numFmtId="2" fontId="6" fillId="0" borderId="0" xfId="816" applyNumberFormat="1" applyFont="1">
      <alignment/>
      <protection/>
    </xf>
    <xf numFmtId="2" fontId="5" fillId="0" borderId="64" xfId="816" applyNumberFormat="1" applyFont="1" applyBorder="1" applyAlignment="1">
      <alignment horizontal="center"/>
      <protection/>
    </xf>
    <xf numFmtId="0" fontId="5" fillId="0" borderId="67" xfId="816" applyFont="1" applyBorder="1">
      <alignment/>
      <protection/>
    </xf>
    <xf numFmtId="2" fontId="5" fillId="0" borderId="68" xfId="816" applyNumberFormat="1" applyFont="1" applyBorder="1" applyAlignment="1">
      <alignment horizontal="center"/>
      <protection/>
    </xf>
    <xf numFmtId="0" fontId="5" fillId="0" borderId="68" xfId="816" applyFont="1" applyBorder="1">
      <alignment/>
      <protection/>
    </xf>
    <xf numFmtId="2" fontId="5" fillId="0" borderId="69" xfId="816" applyNumberFormat="1" applyFont="1" applyBorder="1">
      <alignment/>
      <protection/>
    </xf>
    <xf numFmtId="2" fontId="5" fillId="0" borderId="0" xfId="816" applyNumberFormat="1" applyFont="1" applyBorder="1" applyAlignment="1">
      <alignment horizontal="center"/>
      <protection/>
    </xf>
    <xf numFmtId="2" fontId="5" fillId="0" borderId="62" xfId="816" applyNumberFormat="1" applyFont="1" applyBorder="1" applyAlignment="1">
      <alignment horizontal="center"/>
      <protection/>
    </xf>
    <xf numFmtId="2" fontId="5" fillId="0" borderId="69" xfId="816" applyNumberFormat="1" applyFont="1" applyBorder="1" applyAlignment="1">
      <alignment horizontal="center"/>
      <protection/>
    </xf>
    <xf numFmtId="10" fontId="5" fillId="0" borderId="70" xfId="874" applyNumberFormat="1" applyFont="1" applyBorder="1" applyAlignment="1">
      <alignment horizontal="center"/>
    </xf>
    <xf numFmtId="10" fontId="5" fillId="0" borderId="71" xfId="874" applyNumberFormat="1" applyFont="1" applyBorder="1" applyAlignment="1">
      <alignment horizontal="center"/>
    </xf>
    <xf numFmtId="10" fontId="5" fillId="0" borderId="72" xfId="874" applyNumberFormat="1" applyFont="1" applyBorder="1" applyAlignment="1">
      <alignment horizontal="center"/>
    </xf>
    <xf numFmtId="0" fontId="6" fillId="0" borderId="0" xfId="816">
      <alignment/>
      <protection/>
    </xf>
    <xf numFmtId="0" fontId="5" fillId="0" borderId="0" xfId="816" applyFont="1" applyBorder="1">
      <alignment/>
      <protection/>
    </xf>
    <xf numFmtId="2" fontId="5" fillId="0" borderId="0" xfId="816" applyNumberFormat="1" applyFont="1" applyBorder="1">
      <alignment/>
      <protection/>
    </xf>
    <xf numFmtId="0" fontId="5" fillId="0" borderId="60" xfId="816" applyFont="1" applyBorder="1" applyAlignment="1" applyProtection="1">
      <alignment horizontal="left"/>
      <protection locked="0"/>
    </xf>
    <xf numFmtId="164" fontId="5" fillId="0" borderId="61" xfId="816" applyNumberFormat="1" applyFont="1" applyBorder="1" applyAlignment="1" applyProtection="1">
      <alignment horizontal="center"/>
      <protection locked="0"/>
    </xf>
    <xf numFmtId="0" fontId="6" fillId="0" borderId="61" xfId="816" applyFont="1" applyBorder="1">
      <alignment/>
      <protection/>
    </xf>
    <xf numFmtId="0" fontId="6" fillId="0" borderId="62" xfId="816" applyFont="1" applyBorder="1">
      <alignment/>
      <protection/>
    </xf>
    <xf numFmtId="0" fontId="6" fillId="0" borderId="0" xfId="816" applyFont="1">
      <alignment/>
      <protection/>
    </xf>
    <xf numFmtId="0" fontId="5" fillId="0" borderId="63" xfId="816" applyFont="1" applyBorder="1" applyAlignment="1" applyProtection="1">
      <alignment horizontal="left"/>
      <protection locked="0"/>
    </xf>
    <xf numFmtId="0" fontId="5" fillId="0" borderId="64" xfId="816" applyFont="1" applyBorder="1" applyAlignment="1">
      <alignment horizontal="center"/>
      <protection/>
    </xf>
    <xf numFmtId="0" fontId="5" fillId="0" borderId="64" xfId="816" applyFont="1" applyBorder="1">
      <alignment/>
      <protection/>
    </xf>
    <xf numFmtId="0" fontId="5" fillId="0" borderId="65" xfId="816" applyFont="1" applyBorder="1" applyAlignment="1">
      <alignment horizontal="center"/>
      <protection/>
    </xf>
    <xf numFmtId="0" fontId="5" fillId="0" borderId="63" xfId="816" applyFont="1" applyBorder="1">
      <alignment/>
      <protection/>
    </xf>
    <xf numFmtId="164" fontId="5" fillId="0" borderId="64" xfId="816" applyNumberFormat="1" applyFont="1" applyBorder="1" applyAlignment="1" applyProtection="1">
      <alignment horizontal="center"/>
      <protection locked="0"/>
    </xf>
    <xf numFmtId="0" fontId="5" fillId="0" borderId="65" xfId="816" applyFont="1" applyBorder="1">
      <alignment/>
      <protection/>
    </xf>
    <xf numFmtId="2" fontId="5" fillId="0" borderId="66" xfId="816" applyNumberFormat="1" applyFont="1" applyBorder="1">
      <alignment/>
      <protection/>
    </xf>
    <xf numFmtId="2" fontId="5" fillId="0" borderId="47" xfId="816" applyNumberFormat="1" applyFont="1" applyBorder="1">
      <alignment/>
      <protection/>
    </xf>
    <xf numFmtId="0" fontId="5" fillId="0" borderId="63" xfId="816" applyFont="1" applyBorder="1" applyAlignment="1">
      <alignment horizontal="left"/>
      <protection/>
    </xf>
    <xf numFmtId="1" fontId="5" fillId="0" borderId="64" xfId="816" applyNumberFormat="1" applyFont="1" applyBorder="1" applyAlignment="1">
      <alignment horizontal="center"/>
      <protection/>
    </xf>
    <xf numFmtId="2" fontId="5" fillId="0" borderId="65" xfId="816" applyNumberFormat="1" applyFont="1" applyBorder="1" applyAlignment="1">
      <alignment horizontal="center"/>
      <protection/>
    </xf>
    <xf numFmtId="2" fontId="5" fillId="0" borderId="65" xfId="816" applyNumberFormat="1" applyFont="1" applyBorder="1">
      <alignment/>
      <protection/>
    </xf>
    <xf numFmtId="2" fontId="6" fillId="0" borderId="0" xfId="816" applyNumberFormat="1" applyFont="1">
      <alignment/>
      <protection/>
    </xf>
    <xf numFmtId="2" fontId="5" fillId="0" borderId="64" xfId="816" applyNumberFormat="1" applyFont="1" applyBorder="1" applyAlignment="1">
      <alignment horizontal="center"/>
      <protection/>
    </xf>
    <xf numFmtId="0" fontId="5" fillId="0" borderId="67" xfId="816" applyFont="1" applyBorder="1">
      <alignment/>
      <protection/>
    </xf>
    <xf numFmtId="2" fontId="5" fillId="0" borderId="68" xfId="816" applyNumberFormat="1" applyFont="1" applyBorder="1" applyAlignment="1">
      <alignment horizontal="center"/>
      <protection/>
    </xf>
    <xf numFmtId="0" fontId="5" fillId="0" borderId="68" xfId="816" applyFont="1" applyBorder="1">
      <alignment/>
      <protection/>
    </xf>
    <xf numFmtId="2" fontId="5" fillId="0" borderId="69" xfId="816" applyNumberFormat="1" applyFont="1" applyBorder="1">
      <alignment/>
      <protection/>
    </xf>
    <xf numFmtId="2" fontId="5" fillId="0" borderId="0" xfId="816" applyNumberFormat="1" applyFont="1" applyBorder="1" applyAlignment="1">
      <alignment horizontal="center"/>
      <protection/>
    </xf>
    <xf numFmtId="2" fontId="5" fillId="0" borderId="62" xfId="816" applyNumberFormat="1" applyFont="1" applyBorder="1" applyAlignment="1">
      <alignment horizontal="center"/>
      <protection/>
    </xf>
    <xf numFmtId="2" fontId="5" fillId="0" borderId="69" xfId="816" applyNumberFormat="1" applyFont="1" applyBorder="1" applyAlignment="1">
      <alignment horizontal="center"/>
      <protection/>
    </xf>
    <xf numFmtId="10" fontId="5" fillId="0" borderId="70" xfId="874" applyNumberFormat="1" applyFont="1" applyBorder="1" applyAlignment="1">
      <alignment horizontal="center"/>
    </xf>
    <xf numFmtId="10" fontId="5" fillId="0" borderId="71" xfId="874" applyNumberFormat="1" applyFont="1" applyBorder="1" applyAlignment="1">
      <alignment horizontal="center"/>
    </xf>
    <xf numFmtId="10" fontId="5" fillId="0" borderId="72" xfId="874" applyNumberFormat="1" applyFont="1" applyBorder="1" applyAlignment="1">
      <alignment horizontal="center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3" xfId="0" applyNumberFormat="1" applyFont="1" applyFill="1" applyBorder="1" applyAlignment="1" applyProtection="1">
      <alignment horizontal="center"/>
      <protection locked="0"/>
    </xf>
    <xf numFmtId="164" fontId="11" fillId="0" borderId="40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4" xfId="0" applyNumberFormat="1" applyFont="1" applyFill="1" applyBorder="1" applyAlignment="1" applyProtection="1">
      <alignment horizontal="center"/>
      <protection locked="0"/>
    </xf>
    <xf numFmtId="164" fontId="11" fillId="3" borderId="75" xfId="0" applyNumberFormat="1" applyFont="1" applyFill="1" applyBorder="1" applyAlignment="1" applyProtection="1">
      <alignment horizontal="center"/>
      <protection locked="0"/>
    </xf>
  </cellXfs>
  <cellStyles count="944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2 2" xfId="611"/>
    <cellStyle name="Comma 25" xfId="612"/>
    <cellStyle name="Comma 26" xfId="613"/>
    <cellStyle name="Comma 3" xfId="614"/>
    <cellStyle name="Comma 4" xfId="615"/>
    <cellStyle name="Currency" xfId="616"/>
    <cellStyle name="Currency [0]" xfId="617"/>
    <cellStyle name="Explanatory Text" xfId="618"/>
    <cellStyle name="Explanatory Text 10" xfId="619"/>
    <cellStyle name="Explanatory Text 11" xfId="620"/>
    <cellStyle name="Explanatory Text 12" xfId="621"/>
    <cellStyle name="Explanatory Text 13" xfId="622"/>
    <cellStyle name="Explanatory Text 14" xfId="623"/>
    <cellStyle name="Explanatory Text 15" xfId="624"/>
    <cellStyle name="Explanatory Text 16" xfId="625"/>
    <cellStyle name="Explanatory Text 17" xfId="626"/>
    <cellStyle name="Explanatory Text 18" xfId="627"/>
    <cellStyle name="Explanatory Text 19" xfId="628"/>
    <cellStyle name="Explanatory Text 2" xfId="629"/>
    <cellStyle name="Explanatory Text 20" xfId="630"/>
    <cellStyle name="Explanatory Text 21" xfId="631"/>
    <cellStyle name="Explanatory Text 22" xfId="632"/>
    <cellStyle name="Explanatory Text 3" xfId="633"/>
    <cellStyle name="Explanatory Text 4" xfId="634"/>
    <cellStyle name="Explanatory Text 5" xfId="635"/>
    <cellStyle name="Explanatory Text 6" xfId="636"/>
    <cellStyle name="Explanatory Text 7" xfId="637"/>
    <cellStyle name="Explanatory Text 8" xfId="638"/>
    <cellStyle name="Explanatory Text 9" xfId="639"/>
    <cellStyle name="Good" xfId="640"/>
    <cellStyle name="Good 10" xfId="641"/>
    <cellStyle name="Good 11" xfId="642"/>
    <cellStyle name="Good 12" xfId="643"/>
    <cellStyle name="Good 13" xfId="644"/>
    <cellStyle name="Good 14" xfId="645"/>
    <cellStyle name="Good 15" xfId="646"/>
    <cellStyle name="Good 16" xfId="647"/>
    <cellStyle name="Good 17" xfId="648"/>
    <cellStyle name="Good 18" xfId="649"/>
    <cellStyle name="Good 19" xfId="650"/>
    <cellStyle name="Good 2" xfId="651"/>
    <cellStyle name="Good 20" xfId="652"/>
    <cellStyle name="Good 21" xfId="653"/>
    <cellStyle name="Good 22" xfId="654"/>
    <cellStyle name="Good 3" xfId="655"/>
    <cellStyle name="Good 4" xfId="656"/>
    <cellStyle name="Good 5" xfId="657"/>
    <cellStyle name="Good 6" xfId="658"/>
    <cellStyle name="Good 7" xfId="659"/>
    <cellStyle name="Good 8" xfId="660"/>
    <cellStyle name="Good 9" xfId="661"/>
    <cellStyle name="Heading 1" xfId="662"/>
    <cellStyle name="Heading 1 10" xfId="663"/>
    <cellStyle name="Heading 1 11" xfId="664"/>
    <cellStyle name="Heading 1 12" xfId="665"/>
    <cellStyle name="Heading 1 13" xfId="666"/>
    <cellStyle name="Heading 1 14" xfId="667"/>
    <cellStyle name="Heading 1 15" xfId="668"/>
    <cellStyle name="Heading 1 16" xfId="669"/>
    <cellStyle name="Heading 1 17" xfId="670"/>
    <cellStyle name="Heading 1 18" xfId="671"/>
    <cellStyle name="Heading 1 19" xfId="672"/>
    <cellStyle name="Heading 1 2" xfId="673"/>
    <cellStyle name="Heading 1 20" xfId="674"/>
    <cellStyle name="Heading 1 21" xfId="675"/>
    <cellStyle name="Heading 1 22" xfId="676"/>
    <cellStyle name="Heading 1 3" xfId="677"/>
    <cellStyle name="Heading 1 4" xfId="678"/>
    <cellStyle name="Heading 1 5" xfId="679"/>
    <cellStyle name="Heading 1 6" xfId="680"/>
    <cellStyle name="Heading 1 7" xfId="681"/>
    <cellStyle name="Heading 1 8" xfId="682"/>
    <cellStyle name="Heading 1 9" xfId="683"/>
    <cellStyle name="Heading 2" xfId="684"/>
    <cellStyle name="Heading 2 10" xfId="685"/>
    <cellStyle name="Heading 2 11" xfId="686"/>
    <cellStyle name="Heading 2 12" xfId="687"/>
    <cellStyle name="Heading 2 13" xfId="688"/>
    <cellStyle name="Heading 2 14" xfId="689"/>
    <cellStyle name="Heading 2 15" xfId="690"/>
    <cellStyle name="Heading 2 16" xfId="691"/>
    <cellStyle name="Heading 2 17" xfId="692"/>
    <cellStyle name="Heading 2 18" xfId="693"/>
    <cellStyle name="Heading 2 19" xfId="694"/>
    <cellStyle name="Heading 2 2" xfId="695"/>
    <cellStyle name="Heading 2 20" xfId="696"/>
    <cellStyle name="Heading 2 21" xfId="697"/>
    <cellStyle name="Heading 2 22" xfId="698"/>
    <cellStyle name="Heading 2 3" xfId="699"/>
    <cellStyle name="Heading 2 4" xfId="700"/>
    <cellStyle name="Heading 2 5" xfId="701"/>
    <cellStyle name="Heading 2 6" xfId="702"/>
    <cellStyle name="Heading 2 7" xfId="703"/>
    <cellStyle name="Heading 2 8" xfId="704"/>
    <cellStyle name="Heading 2 9" xfId="705"/>
    <cellStyle name="Heading 3" xfId="706"/>
    <cellStyle name="Heading 3 10" xfId="707"/>
    <cellStyle name="Heading 3 11" xfId="708"/>
    <cellStyle name="Heading 3 12" xfId="709"/>
    <cellStyle name="Heading 3 13" xfId="710"/>
    <cellStyle name="Heading 3 14" xfId="711"/>
    <cellStyle name="Heading 3 15" xfId="712"/>
    <cellStyle name="Heading 3 16" xfId="713"/>
    <cellStyle name="Heading 3 17" xfId="714"/>
    <cellStyle name="Heading 3 18" xfId="715"/>
    <cellStyle name="Heading 3 19" xfId="716"/>
    <cellStyle name="Heading 3 2" xfId="717"/>
    <cellStyle name="Heading 3 20" xfId="718"/>
    <cellStyle name="Heading 3 21" xfId="719"/>
    <cellStyle name="Heading 3 22" xfId="720"/>
    <cellStyle name="Heading 3 3" xfId="721"/>
    <cellStyle name="Heading 3 4" xfId="722"/>
    <cellStyle name="Heading 3 5" xfId="723"/>
    <cellStyle name="Heading 3 6" xfId="724"/>
    <cellStyle name="Heading 3 7" xfId="725"/>
    <cellStyle name="Heading 3 8" xfId="726"/>
    <cellStyle name="Heading 3 9" xfId="727"/>
    <cellStyle name="Heading 4" xfId="728"/>
    <cellStyle name="Heading 4 10" xfId="729"/>
    <cellStyle name="Heading 4 11" xfId="730"/>
    <cellStyle name="Heading 4 12" xfId="731"/>
    <cellStyle name="Heading 4 13" xfId="732"/>
    <cellStyle name="Heading 4 14" xfId="733"/>
    <cellStyle name="Heading 4 15" xfId="734"/>
    <cellStyle name="Heading 4 16" xfId="735"/>
    <cellStyle name="Heading 4 17" xfId="736"/>
    <cellStyle name="Heading 4 18" xfId="737"/>
    <cellStyle name="Heading 4 19" xfId="738"/>
    <cellStyle name="Heading 4 2" xfId="739"/>
    <cellStyle name="Heading 4 20" xfId="740"/>
    <cellStyle name="Heading 4 21" xfId="741"/>
    <cellStyle name="Heading 4 22" xfId="742"/>
    <cellStyle name="Heading 4 3" xfId="743"/>
    <cellStyle name="Heading 4 4" xfId="744"/>
    <cellStyle name="Heading 4 5" xfId="745"/>
    <cellStyle name="Heading 4 6" xfId="746"/>
    <cellStyle name="Heading 4 7" xfId="747"/>
    <cellStyle name="Heading 4 8" xfId="748"/>
    <cellStyle name="Heading 4 9" xfId="749"/>
    <cellStyle name="Input" xfId="750"/>
    <cellStyle name="Input 10" xfId="751"/>
    <cellStyle name="Input 11" xfId="752"/>
    <cellStyle name="Input 12" xfId="753"/>
    <cellStyle name="Input 13" xfId="754"/>
    <cellStyle name="Input 14" xfId="755"/>
    <cellStyle name="Input 15" xfId="756"/>
    <cellStyle name="Input 16" xfId="757"/>
    <cellStyle name="Input 17" xfId="758"/>
    <cellStyle name="Input 18" xfId="759"/>
    <cellStyle name="Input 19" xfId="760"/>
    <cellStyle name="Input 2" xfId="761"/>
    <cellStyle name="Input 20" xfId="762"/>
    <cellStyle name="Input 21" xfId="763"/>
    <cellStyle name="Input 22" xfId="764"/>
    <cellStyle name="Input 3" xfId="765"/>
    <cellStyle name="Input 4" xfId="766"/>
    <cellStyle name="Input 5" xfId="767"/>
    <cellStyle name="Input 6" xfId="768"/>
    <cellStyle name="Input 7" xfId="769"/>
    <cellStyle name="Input 8" xfId="770"/>
    <cellStyle name="Input 9" xfId="771"/>
    <cellStyle name="Linked Cell" xfId="772"/>
    <cellStyle name="Linked Cell 10" xfId="773"/>
    <cellStyle name="Linked Cell 11" xfId="774"/>
    <cellStyle name="Linked Cell 12" xfId="775"/>
    <cellStyle name="Linked Cell 13" xfId="776"/>
    <cellStyle name="Linked Cell 14" xfId="777"/>
    <cellStyle name="Linked Cell 15" xfId="778"/>
    <cellStyle name="Linked Cell 16" xfId="779"/>
    <cellStyle name="Linked Cell 17" xfId="780"/>
    <cellStyle name="Linked Cell 18" xfId="781"/>
    <cellStyle name="Linked Cell 19" xfId="782"/>
    <cellStyle name="Linked Cell 2" xfId="783"/>
    <cellStyle name="Linked Cell 20" xfId="784"/>
    <cellStyle name="Linked Cell 21" xfId="785"/>
    <cellStyle name="Linked Cell 22" xfId="786"/>
    <cellStyle name="Linked Cell 3" xfId="787"/>
    <cellStyle name="Linked Cell 4" xfId="788"/>
    <cellStyle name="Linked Cell 5" xfId="789"/>
    <cellStyle name="Linked Cell 6" xfId="790"/>
    <cellStyle name="Linked Cell 7" xfId="791"/>
    <cellStyle name="Linked Cell 8" xfId="792"/>
    <cellStyle name="Linked Cell 9" xfId="793"/>
    <cellStyle name="Neutral" xfId="794"/>
    <cellStyle name="Neutral 10" xfId="795"/>
    <cellStyle name="Neutral 11" xfId="796"/>
    <cellStyle name="Neutral 12" xfId="797"/>
    <cellStyle name="Neutral 13" xfId="798"/>
    <cellStyle name="Neutral 14" xfId="799"/>
    <cellStyle name="Neutral 15" xfId="800"/>
    <cellStyle name="Neutral 16" xfId="801"/>
    <cellStyle name="Neutral 17" xfId="802"/>
    <cellStyle name="Neutral 18" xfId="803"/>
    <cellStyle name="Neutral 19" xfId="804"/>
    <cellStyle name="Neutral 2" xfId="805"/>
    <cellStyle name="Neutral 20" xfId="806"/>
    <cellStyle name="Neutral 21" xfId="807"/>
    <cellStyle name="Neutral 22" xfId="808"/>
    <cellStyle name="Neutral 3" xfId="809"/>
    <cellStyle name="Neutral 4" xfId="810"/>
    <cellStyle name="Neutral 5" xfId="811"/>
    <cellStyle name="Neutral 6" xfId="812"/>
    <cellStyle name="Neutral 7" xfId="813"/>
    <cellStyle name="Neutral 8" xfId="814"/>
    <cellStyle name="Neutral 9" xfId="815"/>
    <cellStyle name="Normal 2 2" xfId="816"/>
    <cellStyle name="Normal 2 2 2" xfId="817"/>
    <cellStyle name="Normal 25" xfId="818"/>
    <cellStyle name="Normal 26" xfId="819"/>
    <cellStyle name="Normal 3" xfId="820"/>
    <cellStyle name="Normal 4" xfId="821"/>
    <cellStyle name="Note" xfId="822"/>
    <cellStyle name="Note 10" xfId="823"/>
    <cellStyle name="Note 11" xfId="824"/>
    <cellStyle name="Note 12" xfId="825"/>
    <cellStyle name="Note 13" xfId="826"/>
    <cellStyle name="Note 14" xfId="827"/>
    <cellStyle name="Note 15" xfId="828"/>
    <cellStyle name="Note 16" xfId="829"/>
    <cellStyle name="Note 17" xfId="830"/>
    <cellStyle name="Note 18" xfId="831"/>
    <cellStyle name="Note 19" xfId="832"/>
    <cellStyle name="Note 2" xfId="833"/>
    <cellStyle name="Note 20" xfId="834"/>
    <cellStyle name="Note 21" xfId="835"/>
    <cellStyle name="Note 22" xfId="836"/>
    <cellStyle name="Note 3" xfId="837"/>
    <cellStyle name="Note 4" xfId="838"/>
    <cellStyle name="Note 5" xfId="839"/>
    <cellStyle name="Note 6" xfId="840"/>
    <cellStyle name="Note 7" xfId="841"/>
    <cellStyle name="Note 8" xfId="842"/>
    <cellStyle name="Note 9" xfId="843"/>
    <cellStyle name="Output" xfId="844"/>
    <cellStyle name="Output 10" xfId="845"/>
    <cellStyle name="Output 11" xfId="846"/>
    <cellStyle name="Output 12" xfId="847"/>
    <cellStyle name="Output 13" xfId="848"/>
    <cellStyle name="Output 14" xfId="849"/>
    <cellStyle name="Output 15" xfId="850"/>
    <cellStyle name="Output 16" xfId="851"/>
    <cellStyle name="Output 17" xfId="852"/>
    <cellStyle name="Output 18" xfId="853"/>
    <cellStyle name="Output 19" xfId="854"/>
    <cellStyle name="Output 2" xfId="855"/>
    <cellStyle name="Output 20" xfId="856"/>
    <cellStyle name="Output 21" xfId="857"/>
    <cellStyle name="Output 22" xfId="858"/>
    <cellStyle name="Output 3" xfId="859"/>
    <cellStyle name="Output 4" xfId="860"/>
    <cellStyle name="Output 5" xfId="861"/>
    <cellStyle name="Output 6" xfId="862"/>
    <cellStyle name="Output 7" xfId="863"/>
    <cellStyle name="Output 8" xfId="864"/>
    <cellStyle name="Output 9" xfId="865"/>
    <cellStyle name="Percent" xfId="866"/>
    <cellStyle name="Percent 2 10" xfId="867"/>
    <cellStyle name="Percent 2 11" xfId="868"/>
    <cellStyle name="Percent 2 12" xfId="869"/>
    <cellStyle name="Percent 2 13" xfId="870"/>
    <cellStyle name="Percent 2 14" xfId="871"/>
    <cellStyle name="Percent 2 15" xfId="872"/>
    <cellStyle name="Percent 2 16" xfId="873"/>
    <cellStyle name="Percent 2 17" xfId="874"/>
    <cellStyle name="Percent 2 18" xfId="875"/>
    <cellStyle name="Percent 2 19" xfId="876"/>
    <cellStyle name="Percent 2 2" xfId="877"/>
    <cellStyle name="Percent 2 20" xfId="878"/>
    <cellStyle name="Percent 2 21" xfId="879"/>
    <cellStyle name="Percent 2 22" xfId="880"/>
    <cellStyle name="Percent 2 3" xfId="881"/>
    <cellStyle name="Percent 2 4" xfId="882"/>
    <cellStyle name="Percent 2 5" xfId="883"/>
    <cellStyle name="Percent 2 6" xfId="884"/>
    <cellStyle name="Percent 2 7" xfId="885"/>
    <cellStyle name="Percent 2 8" xfId="886"/>
    <cellStyle name="Percent 2 9" xfId="887"/>
    <cellStyle name="Percent 25" xfId="888"/>
    <cellStyle name="Percent 3" xfId="889"/>
    <cellStyle name="Percent 4" xfId="890"/>
    <cellStyle name="Percent 4 2" xfId="891"/>
    <cellStyle name="Title" xfId="892"/>
    <cellStyle name="Title 10" xfId="893"/>
    <cellStyle name="Title 11" xfId="894"/>
    <cellStyle name="Title 12" xfId="895"/>
    <cellStyle name="Title 13" xfId="896"/>
    <cellStyle name="Title 14" xfId="897"/>
    <cellStyle name="Title 15" xfId="898"/>
    <cellStyle name="Title 16" xfId="899"/>
    <cellStyle name="Title 17" xfId="900"/>
    <cellStyle name="Title 18" xfId="901"/>
    <cellStyle name="Title 19" xfId="902"/>
    <cellStyle name="Title 2" xfId="903"/>
    <cellStyle name="Title 20" xfId="904"/>
    <cellStyle name="Title 21" xfId="905"/>
    <cellStyle name="Title 22" xfId="906"/>
    <cellStyle name="Title 3" xfId="907"/>
    <cellStyle name="Title 4" xfId="908"/>
    <cellStyle name="Title 5" xfId="909"/>
    <cellStyle name="Title 6" xfId="910"/>
    <cellStyle name="Title 7" xfId="911"/>
    <cellStyle name="Title 8" xfId="912"/>
    <cellStyle name="Title 9" xfId="913"/>
    <cellStyle name="Total" xfId="914"/>
    <cellStyle name="Total 10" xfId="915"/>
    <cellStyle name="Total 11" xfId="916"/>
    <cellStyle name="Total 12" xfId="917"/>
    <cellStyle name="Total 13" xfId="918"/>
    <cellStyle name="Total 14" xfId="919"/>
    <cellStyle name="Total 15" xfId="920"/>
    <cellStyle name="Total 16" xfId="921"/>
    <cellStyle name="Total 17" xfId="922"/>
    <cellStyle name="Total 18" xfId="923"/>
    <cellStyle name="Total 19" xfId="924"/>
    <cellStyle name="Total 2" xfId="925"/>
    <cellStyle name="Total 20" xfId="926"/>
    <cellStyle name="Total 21" xfId="927"/>
    <cellStyle name="Total 22" xfId="928"/>
    <cellStyle name="Total 3" xfId="929"/>
    <cellStyle name="Total 4" xfId="930"/>
    <cellStyle name="Total 5" xfId="931"/>
    <cellStyle name="Total 6" xfId="932"/>
    <cellStyle name="Total 7" xfId="933"/>
    <cellStyle name="Total 8" xfId="934"/>
    <cellStyle name="Total 9" xfId="935"/>
    <cellStyle name="Warning Text" xfId="936"/>
    <cellStyle name="Warning Text 10" xfId="937"/>
    <cellStyle name="Warning Text 11" xfId="938"/>
    <cellStyle name="Warning Text 12" xfId="939"/>
    <cellStyle name="Warning Text 13" xfId="940"/>
    <cellStyle name="Warning Text 14" xfId="941"/>
    <cellStyle name="Warning Text 15" xfId="942"/>
    <cellStyle name="Warning Text 16" xfId="943"/>
    <cellStyle name="Warning Text 17" xfId="944"/>
    <cellStyle name="Warning Text 18" xfId="945"/>
    <cellStyle name="Warning Text 19" xfId="946"/>
    <cellStyle name="Warning Text 2" xfId="947"/>
    <cellStyle name="Warning Text 20" xfId="948"/>
    <cellStyle name="Warning Text 21" xfId="949"/>
    <cellStyle name="Warning Text 22" xfId="950"/>
    <cellStyle name="Warning Text 3" xfId="951"/>
    <cellStyle name="Warning Text 4" xfId="952"/>
    <cellStyle name="Warning Text 5" xfId="953"/>
    <cellStyle name="Warning Text 6" xfId="954"/>
    <cellStyle name="Warning Text 7" xfId="955"/>
    <cellStyle name="Warning Text 8" xfId="956"/>
    <cellStyle name="Warning Text 9" xfId="9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075"/>
          <c:w val="0.90075"/>
          <c:h val="0.738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2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66"/>
  <sheetViews>
    <sheetView showGridLines="0" tabSelected="1" zoomScalePageLayoutView="0" workbookViewId="0" topLeftCell="A1">
      <selection activeCell="G24" sqref="G2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10"/>
    </row>
    <row r="10" spans="1:7" ht="15">
      <c r="A10" s="3" t="s">
        <v>3</v>
      </c>
      <c r="C10" s="111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59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30" t="s">
        <v>41</v>
      </c>
      <c r="B25" s="131">
        <v>42341</v>
      </c>
      <c r="C25" s="132"/>
      <c r="D25" s="133"/>
      <c r="E25" s="134"/>
      <c r="F25" s="134"/>
      <c r="G25" s="134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135" t="s">
        <v>0</v>
      </c>
      <c r="B26" s="136" t="s">
        <v>40</v>
      </c>
      <c r="C26" s="137"/>
      <c r="D26" s="138"/>
      <c r="E26" s="134"/>
      <c r="F26" s="134"/>
      <c r="G26" s="134"/>
      <c r="J26" s="303" t="s">
        <v>0</v>
      </c>
      <c r="K26" s="304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07" t="s">
        <v>16</v>
      </c>
      <c r="U26"/>
      <c r="V26" s="42"/>
      <c r="W26" s="27"/>
      <c r="Y26" s="55"/>
      <c r="Z26" s="51"/>
      <c r="AA26" s="52" t="str">
        <f>A20</f>
        <v>03-December-2015</v>
      </c>
      <c r="AB26" s="53"/>
      <c r="AC26" s="56"/>
      <c r="AE26" s="23" t="s">
        <v>17</v>
      </c>
      <c r="AF26" s="30" t="str">
        <f>A20</f>
        <v>03-December-2015</v>
      </c>
      <c r="AG26" s="24"/>
      <c r="AI26" s="42"/>
      <c r="AJ26" s="27"/>
    </row>
    <row r="27" spans="1:36" ht="13.5" thickBot="1">
      <c r="A27" s="139" t="s">
        <v>42</v>
      </c>
      <c r="B27" s="140">
        <v>42355</v>
      </c>
      <c r="C27" s="137"/>
      <c r="D27" s="141"/>
      <c r="E27" s="127"/>
      <c r="F27" s="142" t="s">
        <v>43</v>
      </c>
      <c r="G27" s="143" t="s">
        <v>44</v>
      </c>
      <c r="J27" s="299" t="s">
        <v>40</v>
      </c>
      <c r="K27" s="300"/>
      <c r="L27" s="84"/>
      <c r="M27" s="84"/>
      <c r="N27" s="84"/>
      <c r="O27" s="84"/>
      <c r="P27" s="85"/>
      <c r="Q27" s="86"/>
      <c r="R27"/>
      <c r="S27" s="108" t="s">
        <v>58</v>
      </c>
      <c r="T27" s="108" t="s">
        <v>60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144" t="s">
        <v>45</v>
      </c>
      <c r="B28" s="145">
        <v>32300</v>
      </c>
      <c r="C28" s="136" t="s">
        <v>46</v>
      </c>
      <c r="D28" s="146">
        <v>40.88</v>
      </c>
      <c r="E28" s="127"/>
      <c r="F28" s="157">
        <v>0.6998916576381365</v>
      </c>
      <c r="G28" s="155">
        <v>22.13</v>
      </c>
      <c r="J28" s="60">
        <v>42355</v>
      </c>
      <c r="K28" s="109"/>
      <c r="L28" s="62">
        <v>46024</v>
      </c>
      <c r="M28" s="62">
        <v>46154</v>
      </c>
      <c r="N28" s="62">
        <v>46163</v>
      </c>
      <c r="O28" s="62">
        <v>46159</v>
      </c>
      <c r="P28" s="82">
        <v>19</v>
      </c>
      <c r="Q28" s="63">
        <v>18.75</v>
      </c>
      <c r="R28" s="31"/>
      <c r="S28" s="40">
        <v>0.17492</v>
      </c>
      <c r="T28" s="40">
        <v>0.19</v>
      </c>
      <c r="U28" s="25"/>
      <c r="V28" s="80">
        <v>0.88</v>
      </c>
      <c r="W28" s="40">
        <v>1.08</v>
      </c>
      <c r="Y28" s="94">
        <v>-1.081017</v>
      </c>
      <c r="Z28" s="92">
        <v>0.202225</v>
      </c>
      <c r="AA28" s="92">
        <v>1.096908</v>
      </c>
      <c r="AB28" s="74" t="s">
        <v>28</v>
      </c>
      <c r="AC28" s="58">
        <v>0.0113556</v>
      </c>
      <c r="AE28" s="37">
        <v>0.8</v>
      </c>
      <c r="AF28" s="28">
        <v>-0.99</v>
      </c>
      <c r="AG28" s="29">
        <v>0.99</v>
      </c>
      <c r="AI28" s="78">
        <v>59</v>
      </c>
      <c r="AJ28" s="59">
        <v>18</v>
      </c>
      <c r="IU28" s="32">
        <f aca="true" t="shared" si="0" ref="IU28:IU36">D62-$D$66</f>
        <v>9.57</v>
      </c>
      <c r="IV28" s="6" t="b">
        <f>IU28=G62</f>
        <v>1</v>
      </c>
    </row>
    <row r="29" spans="1:256" ht="12.75">
      <c r="A29" s="144" t="s">
        <v>47</v>
      </c>
      <c r="B29" s="145">
        <v>36950</v>
      </c>
      <c r="C29" s="136" t="s">
        <v>46</v>
      </c>
      <c r="D29" s="146">
        <v>33.04</v>
      </c>
      <c r="E29" s="127"/>
      <c r="F29" s="158">
        <v>0.800650054171181</v>
      </c>
      <c r="G29" s="146">
        <v>14.29</v>
      </c>
      <c r="J29" s="60">
        <v>42446</v>
      </c>
      <c r="K29" s="109"/>
      <c r="L29" s="62">
        <v>46024</v>
      </c>
      <c r="M29" s="62">
        <v>46684</v>
      </c>
      <c r="N29" s="62">
        <v>46763</v>
      </c>
      <c r="O29" s="62">
        <v>46724</v>
      </c>
      <c r="P29" s="82">
        <v>19</v>
      </c>
      <c r="Q29" s="63">
        <v>18.75</v>
      </c>
      <c r="R29"/>
      <c r="S29" s="40">
        <v>0.18624</v>
      </c>
      <c r="T29" s="40">
        <v>0.19</v>
      </c>
      <c r="U29" s="25"/>
      <c r="V29" s="80">
        <v>0.88</v>
      </c>
      <c r="W29" s="40">
        <v>1.08</v>
      </c>
      <c r="Y29" s="94">
        <v>-0.693843</v>
      </c>
      <c r="Z29" s="92">
        <v>0.174984</v>
      </c>
      <c r="AA29" s="92">
        <v>0.700999</v>
      </c>
      <c r="AB29" s="75" t="s">
        <v>29</v>
      </c>
      <c r="AC29" s="58">
        <v>0.1932986</v>
      </c>
      <c r="AE29" s="26">
        <v>0.8</v>
      </c>
      <c r="AF29" s="28">
        <v>-0.987604</v>
      </c>
      <c r="AG29" s="29">
        <v>0.693607</v>
      </c>
      <c r="AI29" s="78">
        <v>57</v>
      </c>
      <c r="AJ29" s="59">
        <v>9</v>
      </c>
      <c r="IU29" s="33">
        <f t="shared" si="0"/>
        <v>6.039999999999999</v>
      </c>
      <c r="IV29" s="6" t="b">
        <f>IU29=G63</f>
        <v>1</v>
      </c>
    </row>
    <row r="30" spans="1:256" ht="12.75">
      <c r="A30" s="144" t="s">
        <v>47</v>
      </c>
      <c r="B30" s="145">
        <v>41550</v>
      </c>
      <c r="C30" s="136" t="s">
        <v>46</v>
      </c>
      <c r="D30" s="146">
        <v>25.69</v>
      </c>
      <c r="E30" s="127"/>
      <c r="F30" s="158">
        <v>0.9003250270855905</v>
      </c>
      <c r="G30" s="146">
        <v>6.94</v>
      </c>
      <c r="J30" s="60">
        <v>42536</v>
      </c>
      <c r="K30" s="109"/>
      <c r="L30" s="62">
        <v>46024</v>
      </c>
      <c r="M30" s="62">
        <v>46954</v>
      </c>
      <c r="N30" s="62">
        <v>47143</v>
      </c>
      <c r="O30" s="62">
        <v>47049</v>
      </c>
      <c r="P30" s="82">
        <v>20.75</v>
      </c>
      <c r="Q30" s="63">
        <v>20.5</v>
      </c>
      <c r="R30"/>
      <c r="S30" s="40">
        <v>0.19089</v>
      </c>
      <c r="T30" s="40">
        <v>0.2075</v>
      </c>
      <c r="U30" s="25"/>
      <c r="V30" s="80">
        <v>0.9</v>
      </c>
      <c r="W30" s="40">
        <v>1.08</v>
      </c>
      <c r="Y30" s="94">
        <v>-0.603568</v>
      </c>
      <c r="Z30" s="92">
        <v>0.167204</v>
      </c>
      <c r="AA30" s="92">
        <v>0.608964</v>
      </c>
      <c r="AB30" s="76"/>
      <c r="AC30" s="57"/>
      <c r="AE30" s="26">
        <v>0.8</v>
      </c>
      <c r="AF30" s="28">
        <v>-0.92787</v>
      </c>
      <c r="AG30" s="29">
        <v>0.574074</v>
      </c>
      <c r="AI30" s="78">
        <v>33</v>
      </c>
      <c r="AJ30" s="59">
        <v>6</v>
      </c>
      <c r="IU30" s="33">
        <f t="shared" si="0"/>
        <v>2.8599999999999994</v>
      </c>
      <c r="IV30" s="6" t="b">
        <f>IU30=G64</f>
        <v>1</v>
      </c>
    </row>
    <row r="31" spans="1:256" ht="12.75">
      <c r="A31" s="144" t="s">
        <v>47</v>
      </c>
      <c r="B31" s="145">
        <v>43850</v>
      </c>
      <c r="C31" s="136" t="s">
        <v>46</v>
      </c>
      <c r="D31" s="146">
        <v>22.17</v>
      </c>
      <c r="E31" s="127"/>
      <c r="F31" s="158">
        <v>0.9501625135427952</v>
      </c>
      <c r="G31" s="146">
        <v>3.42</v>
      </c>
      <c r="J31" s="60">
        <v>42628</v>
      </c>
      <c r="K31" s="109"/>
      <c r="L31" s="62">
        <v>46024</v>
      </c>
      <c r="M31" s="62">
        <v>46852</v>
      </c>
      <c r="N31" s="62">
        <v>47016</v>
      </c>
      <c r="O31" s="62">
        <v>46934</v>
      </c>
      <c r="P31" s="82">
        <v>21.5</v>
      </c>
      <c r="Q31" s="63">
        <v>21.25</v>
      </c>
      <c r="R31"/>
      <c r="S31" s="40">
        <v>0.19398</v>
      </c>
      <c r="T31" s="40">
        <v>0.215</v>
      </c>
      <c r="U31" s="25"/>
      <c r="V31" s="80">
        <v>0.9</v>
      </c>
      <c r="W31" s="40">
        <v>1.08</v>
      </c>
      <c r="Y31" s="95">
        <v>-0.553128</v>
      </c>
      <c r="Z31" s="93">
        <v>0.16251</v>
      </c>
      <c r="AA31" s="93">
        <v>0.557597</v>
      </c>
      <c r="AB31" s="76"/>
      <c r="AC31" s="57"/>
      <c r="AE31" s="26">
        <v>0.8</v>
      </c>
      <c r="AF31" s="28">
        <v>-0.85996</v>
      </c>
      <c r="AG31" s="29">
        <v>0.514181</v>
      </c>
      <c r="AI31" s="78">
        <v>30</v>
      </c>
      <c r="AJ31" s="59">
        <v>4</v>
      </c>
      <c r="IU31" s="33">
        <f t="shared" si="0"/>
        <v>1.3900000000000006</v>
      </c>
      <c r="IV31" s="6" t="b">
        <f>ROUND(IU31,2)=G65</f>
        <v>1</v>
      </c>
    </row>
    <row r="32" spans="1:256" ht="12.75">
      <c r="A32" s="144" t="s">
        <v>47</v>
      </c>
      <c r="B32" s="145">
        <v>46150</v>
      </c>
      <c r="C32" s="136" t="s">
        <v>46</v>
      </c>
      <c r="D32" s="146">
        <v>18.75</v>
      </c>
      <c r="E32" s="127"/>
      <c r="F32" s="158">
        <v>1</v>
      </c>
      <c r="G32" s="146">
        <v>0</v>
      </c>
      <c r="J32" s="60">
        <v>42719</v>
      </c>
      <c r="K32" s="109"/>
      <c r="L32" s="62">
        <v>46024</v>
      </c>
      <c r="M32" s="62">
        <v>47414</v>
      </c>
      <c r="N32" s="62">
        <v>47703</v>
      </c>
      <c r="O32" s="62">
        <v>47559</v>
      </c>
      <c r="P32" s="82">
        <v>20.5</v>
      </c>
      <c r="Q32" s="63">
        <v>20.25</v>
      </c>
      <c r="R32"/>
      <c r="S32" s="40">
        <v>0.19625</v>
      </c>
      <c r="T32" s="40">
        <v>0.205</v>
      </c>
      <c r="U32" s="25"/>
      <c r="V32" s="80">
        <v>0.91</v>
      </c>
      <c r="W32" s="40">
        <v>0.98</v>
      </c>
      <c r="Y32" s="95">
        <v>-0.519739</v>
      </c>
      <c r="Z32" s="93">
        <v>0.159241</v>
      </c>
      <c r="AA32" s="93">
        <v>0.523619</v>
      </c>
      <c r="AB32" s="76"/>
      <c r="AC32" s="57"/>
      <c r="AE32" s="26">
        <v>0.8</v>
      </c>
      <c r="AF32" s="28">
        <v>-0.795902</v>
      </c>
      <c r="AG32" s="29">
        <v>0.477749</v>
      </c>
      <c r="AI32" s="78">
        <v>0</v>
      </c>
      <c r="AJ32" s="59">
        <v>4</v>
      </c>
      <c r="IU32" s="33">
        <f t="shared" si="0"/>
        <v>0</v>
      </c>
      <c r="IV32" s="6" t="b">
        <f>IU32=G66</f>
        <v>1</v>
      </c>
    </row>
    <row r="33" spans="1:256" ht="12.75">
      <c r="A33" s="144" t="s">
        <v>47</v>
      </c>
      <c r="B33" s="145">
        <v>48450</v>
      </c>
      <c r="C33" s="136" t="s">
        <v>46</v>
      </c>
      <c r="D33" s="146">
        <v>15.43</v>
      </c>
      <c r="E33" s="127"/>
      <c r="F33" s="158">
        <v>1.0498374864572049</v>
      </c>
      <c r="G33" s="146">
        <v>-3.32</v>
      </c>
      <c r="J33" s="60">
        <v>42810</v>
      </c>
      <c r="K33" s="109"/>
      <c r="L33" s="62">
        <v>46024</v>
      </c>
      <c r="M33" s="62">
        <v>48309</v>
      </c>
      <c r="N33" s="62">
        <v>48796</v>
      </c>
      <c r="O33" s="62">
        <v>48553</v>
      </c>
      <c r="P33" s="82">
        <v>21</v>
      </c>
      <c r="Q33" s="63">
        <v>20.75</v>
      </c>
      <c r="R33"/>
      <c r="S33" s="40">
        <v>0.19806</v>
      </c>
      <c r="T33" s="40">
        <v>0.21</v>
      </c>
      <c r="U33" s="25"/>
      <c r="V33" s="80"/>
      <c r="W33" s="40"/>
      <c r="Y33" s="95">
        <v>-0.494985</v>
      </c>
      <c r="Z33" s="93">
        <v>0.156726</v>
      </c>
      <c r="AA33" s="93">
        <v>0.498443</v>
      </c>
      <c r="AB33" s="76"/>
      <c r="AC33" s="57"/>
      <c r="AE33" s="26">
        <v>0.8</v>
      </c>
      <c r="AF33" s="28">
        <v>-0.736416</v>
      </c>
      <c r="AG33" s="29">
        <v>0.452895</v>
      </c>
      <c r="AI33" s="78">
        <v>0</v>
      </c>
      <c r="AJ33" s="59">
        <v>0</v>
      </c>
      <c r="IU33" s="33">
        <f t="shared" si="0"/>
        <v>-1.3000000000000007</v>
      </c>
      <c r="IV33" s="6" t="b">
        <f>ROUND(IU33,2)=G67</f>
        <v>1</v>
      </c>
    </row>
    <row r="34" spans="1:256" ht="12.75">
      <c r="A34" s="144" t="s">
        <v>47</v>
      </c>
      <c r="B34" s="145">
        <v>50800</v>
      </c>
      <c r="C34" s="136" t="s">
        <v>46</v>
      </c>
      <c r="D34" s="146">
        <v>12.14</v>
      </c>
      <c r="E34" s="127"/>
      <c r="F34" s="158">
        <v>1.1007583965330445</v>
      </c>
      <c r="G34" s="146">
        <v>-6.61</v>
      </c>
      <c r="J34" s="60">
        <v>42999</v>
      </c>
      <c r="K34" s="109"/>
      <c r="L34" s="62">
        <v>46024</v>
      </c>
      <c r="M34" s="62">
        <v>49362</v>
      </c>
      <c r="N34" s="62">
        <v>50083</v>
      </c>
      <c r="O34" s="62">
        <v>49723</v>
      </c>
      <c r="P34" s="82"/>
      <c r="Q34" s="63">
        <v>21.5</v>
      </c>
      <c r="R34"/>
      <c r="S34" s="40">
        <v>0.20096</v>
      </c>
      <c r="T34" s="40">
        <v>0.215</v>
      </c>
      <c r="U34" s="25"/>
      <c r="V34" s="80"/>
      <c r="W34" s="40"/>
      <c r="Y34" s="95">
        <v>-0.458464</v>
      </c>
      <c r="Z34" s="93">
        <v>0.152855</v>
      </c>
      <c r="AA34" s="93">
        <v>0.461322</v>
      </c>
      <c r="AB34" s="77"/>
      <c r="AC34" s="73"/>
      <c r="AE34" s="26">
        <v>0.8</v>
      </c>
      <c r="AF34" s="28">
        <v>-0.627158</v>
      </c>
      <c r="AG34" s="29">
        <v>0.420352</v>
      </c>
      <c r="AI34" s="78">
        <v>0</v>
      </c>
      <c r="AJ34" s="59">
        <v>0</v>
      </c>
      <c r="IU34" s="33">
        <f t="shared" si="0"/>
        <v>-2.5199999999999996</v>
      </c>
      <c r="IV34" s="6" t="b">
        <f>IU34=G68</f>
        <v>1</v>
      </c>
    </row>
    <row r="35" spans="1:256" ht="12.75">
      <c r="A35" s="144" t="s">
        <v>47</v>
      </c>
      <c r="B35" s="145">
        <v>55400</v>
      </c>
      <c r="C35" s="136" t="s">
        <v>46</v>
      </c>
      <c r="D35" s="146">
        <v>6</v>
      </c>
      <c r="E35" s="127"/>
      <c r="F35" s="158">
        <v>1.200433369447454</v>
      </c>
      <c r="G35" s="146">
        <v>-12.75</v>
      </c>
      <c r="J35" s="60">
        <v>43090</v>
      </c>
      <c r="K35" s="109"/>
      <c r="L35" s="62">
        <v>46024</v>
      </c>
      <c r="M35" s="62">
        <v>49885</v>
      </c>
      <c r="N35" s="62">
        <v>50724</v>
      </c>
      <c r="O35" s="62">
        <v>50305</v>
      </c>
      <c r="P35" s="82">
        <v>23.25</v>
      </c>
      <c r="Q35" s="63">
        <v>23</v>
      </c>
      <c r="R35"/>
      <c r="S35" s="40">
        <v>0.20209</v>
      </c>
      <c r="T35" s="40">
        <v>0.2325</v>
      </c>
      <c r="U35" s="25"/>
      <c r="V35" s="80"/>
      <c r="W35" s="40"/>
      <c r="Y35" s="95">
        <v>-0.445212</v>
      </c>
      <c r="Z35" s="93">
        <v>0.151399</v>
      </c>
      <c r="AA35" s="93">
        <v>0.447858</v>
      </c>
      <c r="AB35" s="76"/>
      <c r="AC35" s="57"/>
      <c r="AE35" s="26">
        <v>0.8</v>
      </c>
      <c r="AF35" s="28">
        <v>-0.580736</v>
      </c>
      <c r="AG35" s="29">
        <v>0.409904</v>
      </c>
      <c r="AI35" s="78">
        <v>0</v>
      </c>
      <c r="AJ35" s="59">
        <v>0</v>
      </c>
      <c r="IU35" s="33">
        <f t="shared" si="0"/>
        <v>-4.710000000000001</v>
      </c>
      <c r="IV35" s="6" t="b">
        <f>IU35=G69</f>
        <v>1</v>
      </c>
    </row>
    <row r="36" spans="1:256" ht="13.5" thickBot="1">
      <c r="A36" s="144" t="s">
        <v>48</v>
      </c>
      <c r="B36" s="145">
        <v>60000</v>
      </c>
      <c r="C36" s="136" t="s">
        <v>46</v>
      </c>
      <c r="D36" s="146">
        <v>0.27</v>
      </c>
      <c r="E36" s="127"/>
      <c r="F36" s="159">
        <v>1.3001083423618636</v>
      </c>
      <c r="G36" s="156">
        <v>-18.48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164"/>
      <c r="AF36" s="165"/>
      <c r="AG36" s="166"/>
      <c r="AI36" s="162"/>
      <c r="AJ36" s="163"/>
      <c r="IU36" s="34">
        <f t="shared" si="0"/>
        <v>-6.5600000000000005</v>
      </c>
      <c r="IV36" s="6" t="b">
        <f>ROUND(IU36,2)=G70</f>
        <v>1</v>
      </c>
    </row>
    <row r="37" spans="1:255" ht="13.5" thickBot="1">
      <c r="A37" s="139" t="s">
        <v>49</v>
      </c>
      <c r="B37" s="136">
        <v>46150</v>
      </c>
      <c r="C37" s="137"/>
      <c r="D37" s="147"/>
      <c r="E37" s="127"/>
      <c r="F37" s="134"/>
      <c r="G37" s="148">
        <v>40.61</v>
      </c>
      <c r="IU37" s="34"/>
    </row>
    <row r="38" spans="1:255" ht="13.5" thickBot="1">
      <c r="A38" s="139" t="s">
        <v>50</v>
      </c>
      <c r="B38" s="149">
        <v>18.75</v>
      </c>
      <c r="C38" s="137"/>
      <c r="D38" s="147"/>
      <c r="E38" s="127"/>
      <c r="F38" s="134"/>
      <c r="G38" s="161"/>
      <c r="J38" s="301" t="s">
        <v>30</v>
      </c>
      <c r="K38" s="302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139" t="s">
        <v>51</v>
      </c>
      <c r="B39" s="149">
        <v>65</v>
      </c>
      <c r="C39" s="137"/>
      <c r="D39" s="147"/>
      <c r="E39" s="127"/>
      <c r="F39" s="134"/>
      <c r="G39" s="134"/>
      <c r="J39" s="60">
        <v>42355</v>
      </c>
      <c r="K39" s="61"/>
      <c r="L39" s="62">
        <v>10421</v>
      </c>
      <c r="M39" s="62">
        <v>10443</v>
      </c>
      <c r="N39" s="62">
        <v>10443</v>
      </c>
      <c r="O39" s="62">
        <v>10443</v>
      </c>
      <c r="P39" s="82">
        <v>20</v>
      </c>
      <c r="Q39" s="63">
        <v>19.75</v>
      </c>
      <c r="IU39" s="34"/>
    </row>
    <row r="40" spans="1:255" ht="13.5" thickBot="1">
      <c r="A40" s="150" t="s">
        <v>52</v>
      </c>
      <c r="B40" s="151">
        <v>10</v>
      </c>
      <c r="C40" s="152"/>
      <c r="D40" s="153"/>
      <c r="E40" s="127"/>
      <c r="F40" s="134"/>
      <c r="G40" s="134"/>
      <c r="J40" s="60">
        <v>42446</v>
      </c>
      <c r="K40" s="61"/>
      <c r="L40" s="62">
        <v>10421</v>
      </c>
      <c r="M40" s="62">
        <v>10563</v>
      </c>
      <c r="N40" s="62">
        <v>10563</v>
      </c>
      <c r="O40" s="62">
        <v>10563</v>
      </c>
      <c r="P40" s="82">
        <v>20</v>
      </c>
      <c r="Q40" s="63">
        <v>19.75</v>
      </c>
      <c r="IU40" s="34"/>
    </row>
    <row r="41" spans="1:255" ht="13.5" thickBot="1">
      <c r="A41" s="128"/>
      <c r="B41" s="154"/>
      <c r="C41" s="128"/>
      <c r="D41" s="129"/>
      <c r="E41" s="134"/>
      <c r="F41" s="134"/>
      <c r="G41" s="134"/>
      <c r="J41" s="60">
        <v>42536</v>
      </c>
      <c r="K41" s="61"/>
      <c r="L41" s="62">
        <v>10421</v>
      </c>
      <c r="M41" s="62">
        <v>10610</v>
      </c>
      <c r="N41" s="62">
        <v>10610</v>
      </c>
      <c r="O41" s="62">
        <v>10610</v>
      </c>
      <c r="P41" s="82">
        <v>21.75</v>
      </c>
      <c r="Q41" s="63">
        <v>21.5</v>
      </c>
      <c r="IU41" s="34"/>
    </row>
    <row r="42" spans="1:255" ht="13.5" thickBot="1">
      <c r="A42" s="130" t="s">
        <v>41</v>
      </c>
      <c r="B42" s="131">
        <v>42341</v>
      </c>
      <c r="C42" s="132"/>
      <c r="D42" s="133"/>
      <c r="E42" s="134"/>
      <c r="F42" s="134"/>
      <c r="G42" s="134"/>
      <c r="J42" s="60">
        <v>42628</v>
      </c>
      <c r="K42" s="61"/>
      <c r="L42" s="62">
        <v>10421</v>
      </c>
      <c r="M42" s="62">
        <v>10696</v>
      </c>
      <c r="N42" s="62">
        <v>10696</v>
      </c>
      <c r="O42" s="62">
        <v>10696</v>
      </c>
      <c r="P42" s="82">
        <v>22.5</v>
      </c>
      <c r="Q42" s="63">
        <v>22.25</v>
      </c>
      <c r="IU42" s="34"/>
    </row>
    <row r="43" spans="1:255" ht="13.5" thickBot="1">
      <c r="A43" s="135" t="s">
        <v>0</v>
      </c>
      <c r="B43" s="136" t="s">
        <v>40</v>
      </c>
      <c r="C43" s="137"/>
      <c r="D43" s="138"/>
      <c r="E43" s="134"/>
      <c r="F43" s="134"/>
      <c r="G43" s="134"/>
      <c r="J43" s="60">
        <v>42719</v>
      </c>
      <c r="K43" s="61"/>
      <c r="L43" s="62">
        <v>10421</v>
      </c>
      <c r="M43" s="62">
        <v>10806</v>
      </c>
      <c r="N43" s="62">
        <v>10806</v>
      </c>
      <c r="O43" s="62">
        <v>10806</v>
      </c>
      <c r="P43" s="82">
        <v>21.5</v>
      </c>
      <c r="Q43" s="63">
        <v>21.25</v>
      </c>
      <c r="X43" s="160"/>
      <c r="IU43" s="34"/>
    </row>
    <row r="44" spans="1:255" ht="13.5" thickBot="1">
      <c r="A44" s="139" t="s">
        <v>42</v>
      </c>
      <c r="B44" s="140">
        <v>42446</v>
      </c>
      <c r="C44" s="137"/>
      <c r="D44" s="141"/>
      <c r="E44" s="127"/>
      <c r="F44" s="142" t="s">
        <v>43</v>
      </c>
      <c r="G44" s="143" t="s">
        <v>44</v>
      </c>
      <c r="J44" s="60">
        <v>42810</v>
      </c>
      <c r="K44" s="61"/>
      <c r="L44" s="62">
        <v>10421</v>
      </c>
      <c r="M44" s="62">
        <v>11008</v>
      </c>
      <c r="N44" s="62">
        <v>11008</v>
      </c>
      <c r="O44" s="62">
        <v>11008</v>
      </c>
      <c r="P44" s="82">
        <v>22</v>
      </c>
      <c r="Q44" s="63">
        <v>21.75</v>
      </c>
      <c r="IU44" s="34"/>
    </row>
    <row r="45" spans="1:256" ht="13.5" thickBot="1">
      <c r="A45" s="144" t="s">
        <v>45</v>
      </c>
      <c r="B45" s="145">
        <v>32700</v>
      </c>
      <c r="C45" s="136" t="s">
        <v>46</v>
      </c>
      <c r="D45" s="146">
        <v>30.63</v>
      </c>
      <c r="E45" s="127"/>
      <c r="F45" s="157">
        <v>0.7002141327623126</v>
      </c>
      <c r="G45" s="155">
        <v>11.88</v>
      </c>
      <c r="J45" s="60">
        <v>42999</v>
      </c>
      <c r="K45" s="61"/>
      <c r="L45" s="62">
        <v>10421</v>
      </c>
      <c r="M45" s="62">
        <v>11451</v>
      </c>
      <c r="N45" s="62">
        <v>11451</v>
      </c>
      <c r="O45" s="62">
        <v>11451</v>
      </c>
      <c r="P45" s="82"/>
      <c r="Q45" s="63">
        <v>22.5</v>
      </c>
      <c r="IU45" s="32">
        <f aca="true" t="shared" si="1" ref="IU45:IU53">D79-$D$83</f>
        <v>8.32</v>
      </c>
      <c r="IV45" s="6" t="b">
        <f aca="true" t="shared" si="2" ref="IV45:IV53">IU45=G79</f>
        <v>1</v>
      </c>
    </row>
    <row r="46" spans="1:256" ht="13.5" thickBot="1">
      <c r="A46" s="144" t="s">
        <v>47</v>
      </c>
      <c r="B46" s="145">
        <v>37400</v>
      </c>
      <c r="C46" s="136" t="s">
        <v>46</v>
      </c>
      <c r="D46" s="146">
        <v>26.29</v>
      </c>
      <c r="E46" s="127"/>
      <c r="F46" s="158">
        <v>0.8008565310492506</v>
      </c>
      <c r="G46" s="146">
        <v>7.54</v>
      </c>
      <c r="J46" s="60">
        <v>43090</v>
      </c>
      <c r="K46" s="61"/>
      <c r="L46" s="62">
        <v>10421</v>
      </c>
      <c r="M46" s="62">
        <v>11677</v>
      </c>
      <c r="N46" s="62">
        <v>11677</v>
      </c>
      <c r="O46" s="62">
        <v>11677</v>
      </c>
      <c r="P46" s="82">
        <v>24.25</v>
      </c>
      <c r="Q46" s="63">
        <v>24</v>
      </c>
      <c r="IU46" s="32">
        <f t="shared" si="1"/>
        <v>5.219999999999999</v>
      </c>
      <c r="IV46" s="6" t="b">
        <f t="shared" si="2"/>
        <v>1</v>
      </c>
    </row>
    <row r="47" spans="1:256" ht="13.5" thickBot="1">
      <c r="A47" s="144" t="s">
        <v>47</v>
      </c>
      <c r="B47" s="145">
        <v>42050</v>
      </c>
      <c r="C47" s="136" t="s">
        <v>46</v>
      </c>
      <c r="D47" s="146">
        <v>22.35</v>
      </c>
      <c r="E47" s="127"/>
      <c r="F47" s="158">
        <v>0.9004282655246253</v>
      </c>
      <c r="G47" s="146">
        <v>3.6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2.4499999999999993</v>
      </c>
      <c r="IV47" s="6" t="b">
        <f t="shared" si="2"/>
        <v>1</v>
      </c>
    </row>
    <row r="48" spans="1:256" ht="13.5" thickBot="1">
      <c r="A48" s="144" t="s">
        <v>47</v>
      </c>
      <c r="B48" s="145">
        <v>44400</v>
      </c>
      <c r="C48" s="136" t="s">
        <v>46</v>
      </c>
      <c r="D48" s="146">
        <v>20.49</v>
      </c>
      <c r="E48" s="127"/>
      <c r="F48" s="158">
        <v>0.9507494646680942</v>
      </c>
      <c r="G48" s="146">
        <v>1.74</v>
      </c>
      <c r="IU48" s="32">
        <f t="shared" si="1"/>
        <v>1.1799999999999997</v>
      </c>
      <c r="IV48" s="6" t="b">
        <f t="shared" si="2"/>
        <v>1</v>
      </c>
    </row>
    <row r="49" spans="1:256" ht="13.5" thickBot="1">
      <c r="A49" s="144" t="s">
        <v>47</v>
      </c>
      <c r="B49" s="145">
        <v>46700</v>
      </c>
      <c r="C49" s="136" t="s">
        <v>46</v>
      </c>
      <c r="D49" s="146">
        <v>18.75</v>
      </c>
      <c r="E49" s="127"/>
      <c r="F49" s="158">
        <v>1</v>
      </c>
      <c r="G49" s="146">
        <v>0</v>
      </c>
      <c r="J49" s="301" t="s">
        <v>38</v>
      </c>
      <c r="K49" s="302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144" t="s">
        <v>47</v>
      </c>
      <c r="B50" s="145">
        <v>49050</v>
      </c>
      <c r="C50" s="136" t="s">
        <v>46</v>
      </c>
      <c r="D50" s="146">
        <v>17.06</v>
      </c>
      <c r="E50" s="127"/>
      <c r="F50" s="158">
        <v>1.0503211991434689</v>
      </c>
      <c r="G50" s="146">
        <v>-1.69</v>
      </c>
      <c r="J50" s="60">
        <v>42355</v>
      </c>
      <c r="K50" s="61"/>
      <c r="L50" s="62">
        <v>46024</v>
      </c>
      <c r="M50" s="62">
        <v>46154</v>
      </c>
      <c r="N50" s="62">
        <v>46163</v>
      </c>
      <c r="O50" s="62">
        <v>46159</v>
      </c>
      <c r="P50" s="82">
        <v>19</v>
      </c>
      <c r="Q50" s="63">
        <v>18.75</v>
      </c>
      <c r="IU50" s="32">
        <f t="shared" si="1"/>
        <v>-1.1000000000000014</v>
      </c>
      <c r="IV50" s="6" t="b">
        <f t="shared" si="2"/>
        <v>1</v>
      </c>
    </row>
    <row r="51" spans="1:256" ht="13.5" thickBot="1">
      <c r="A51" s="144" t="s">
        <v>47</v>
      </c>
      <c r="B51" s="145">
        <v>51400</v>
      </c>
      <c r="C51" s="136" t="s">
        <v>46</v>
      </c>
      <c r="D51" s="146">
        <v>15.47</v>
      </c>
      <c r="E51" s="127"/>
      <c r="F51" s="158">
        <v>1.100642398286938</v>
      </c>
      <c r="G51" s="146">
        <v>-3.28</v>
      </c>
      <c r="J51" s="60">
        <v>42446</v>
      </c>
      <c r="K51" s="61"/>
      <c r="L51" s="62">
        <v>46024</v>
      </c>
      <c r="M51" s="62">
        <v>46684</v>
      </c>
      <c r="N51" s="62">
        <v>46763</v>
      </c>
      <c r="O51" s="62">
        <v>46724</v>
      </c>
      <c r="P51" s="82">
        <v>19</v>
      </c>
      <c r="Q51" s="63">
        <v>18.75</v>
      </c>
      <c r="IU51" s="32">
        <f t="shared" si="1"/>
        <v>-2.120000000000001</v>
      </c>
      <c r="IV51" s="6" t="b">
        <f t="shared" si="2"/>
        <v>1</v>
      </c>
    </row>
    <row r="52" spans="1:256" ht="13.5" thickBot="1">
      <c r="A52" s="144" t="s">
        <v>47</v>
      </c>
      <c r="B52" s="145">
        <v>56050</v>
      </c>
      <c r="C52" s="136" t="s">
        <v>46</v>
      </c>
      <c r="D52" s="146">
        <v>12.57</v>
      </c>
      <c r="E52" s="127"/>
      <c r="F52" s="158">
        <v>1.2002141327623126</v>
      </c>
      <c r="G52" s="146">
        <v>-6.18</v>
      </c>
      <c r="J52" s="60">
        <v>42536</v>
      </c>
      <c r="K52" s="61"/>
      <c r="L52" s="62">
        <v>46024</v>
      </c>
      <c r="M52" s="62">
        <v>46954</v>
      </c>
      <c r="N52" s="62">
        <v>47143</v>
      </c>
      <c r="O52" s="62">
        <v>47049</v>
      </c>
      <c r="P52" s="82">
        <v>20.75</v>
      </c>
      <c r="Q52" s="63">
        <v>20.5</v>
      </c>
      <c r="IU52" s="32">
        <f t="shared" si="1"/>
        <v>-3.8999999999999986</v>
      </c>
      <c r="IV52" s="6" t="b">
        <f t="shared" si="2"/>
        <v>1</v>
      </c>
    </row>
    <row r="53" spans="1:256" ht="13.5" thickBot="1">
      <c r="A53" s="144" t="s">
        <v>48</v>
      </c>
      <c r="B53" s="145">
        <v>60750</v>
      </c>
      <c r="C53" s="136" t="s">
        <v>46</v>
      </c>
      <c r="D53" s="146">
        <v>9.99</v>
      </c>
      <c r="E53" s="127"/>
      <c r="F53" s="159">
        <v>1.3008565310492506</v>
      </c>
      <c r="G53" s="156">
        <v>-8.76</v>
      </c>
      <c r="J53" s="60">
        <v>42628</v>
      </c>
      <c r="K53" s="61"/>
      <c r="L53" s="62">
        <v>46024</v>
      </c>
      <c r="M53" s="62">
        <v>46852</v>
      </c>
      <c r="N53" s="62">
        <v>47016</v>
      </c>
      <c r="O53" s="62">
        <v>46934</v>
      </c>
      <c r="P53" s="82">
        <v>21.5</v>
      </c>
      <c r="Q53" s="63">
        <v>21.25</v>
      </c>
      <c r="IU53" s="32">
        <f t="shared" si="1"/>
        <v>-5.369999999999999</v>
      </c>
      <c r="IV53" s="6" t="b">
        <f t="shared" si="2"/>
        <v>1</v>
      </c>
    </row>
    <row r="54" spans="1:17" ht="13.5" thickBot="1">
      <c r="A54" s="139" t="s">
        <v>49</v>
      </c>
      <c r="B54" s="136">
        <v>46700</v>
      </c>
      <c r="C54" s="137"/>
      <c r="D54" s="147"/>
      <c r="E54" s="127"/>
      <c r="F54" s="134"/>
      <c r="G54" s="148">
        <v>20.64</v>
      </c>
      <c r="J54" s="38"/>
      <c r="K54" s="39"/>
      <c r="L54" s="35"/>
      <c r="M54" s="35"/>
      <c r="N54" s="35"/>
      <c r="O54" s="35"/>
      <c r="P54" s="83"/>
      <c r="Q54" s="36"/>
    </row>
    <row r="55" spans="1:7" ht="13.5" thickBot="1">
      <c r="A55" s="139" t="s">
        <v>50</v>
      </c>
      <c r="B55" s="149">
        <v>18.75</v>
      </c>
      <c r="C55" s="137"/>
      <c r="D55" s="147"/>
      <c r="E55" s="127"/>
      <c r="F55" s="134"/>
      <c r="G55" s="134"/>
    </row>
    <row r="56" spans="1:17" ht="13.5" thickBot="1">
      <c r="A56" s="139" t="s">
        <v>51</v>
      </c>
      <c r="B56" s="149">
        <v>65</v>
      </c>
      <c r="C56" s="137"/>
      <c r="D56" s="147"/>
      <c r="E56" s="127"/>
      <c r="F56" s="134"/>
      <c r="G56" s="134"/>
      <c r="J56" s="305" t="s">
        <v>37</v>
      </c>
      <c r="K56" s="306"/>
      <c r="L56" s="64" t="s">
        <v>9</v>
      </c>
      <c r="M56" s="64" t="s">
        <v>10</v>
      </c>
      <c r="N56" s="64" t="s">
        <v>11</v>
      </c>
      <c r="O56" s="64" t="s">
        <v>12</v>
      </c>
      <c r="P56" s="65" t="s">
        <v>13</v>
      </c>
      <c r="Q56" s="66" t="s">
        <v>14</v>
      </c>
    </row>
    <row r="57" spans="1:17" ht="13.5" thickBot="1">
      <c r="A57" s="150" t="s">
        <v>52</v>
      </c>
      <c r="B57" s="151">
        <v>10</v>
      </c>
      <c r="C57" s="152"/>
      <c r="D57" s="153"/>
      <c r="E57" s="127"/>
      <c r="F57" s="134"/>
      <c r="G57" s="134"/>
      <c r="J57" s="60">
        <v>42355</v>
      </c>
      <c r="K57" s="61"/>
      <c r="L57" s="62">
        <v>75043</v>
      </c>
      <c r="M57" s="62">
        <v>75199</v>
      </c>
      <c r="N57" s="62">
        <v>75199</v>
      </c>
      <c r="O57" s="62">
        <v>75199</v>
      </c>
      <c r="P57" s="82">
        <v>21.5</v>
      </c>
      <c r="Q57" s="63">
        <v>21.25</v>
      </c>
    </row>
    <row r="58" spans="1:17" ht="13.5" thickBot="1">
      <c r="A58" s="128"/>
      <c r="B58" s="154"/>
      <c r="C58" s="128"/>
      <c r="D58" s="129"/>
      <c r="E58" s="134"/>
      <c r="F58" s="134"/>
      <c r="G58" s="134"/>
      <c r="J58" s="60">
        <v>42446</v>
      </c>
      <c r="K58" s="61"/>
      <c r="L58" s="62">
        <v>75043</v>
      </c>
      <c r="M58" s="62">
        <v>76251</v>
      </c>
      <c r="N58" s="62">
        <v>76251</v>
      </c>
      <c r="O58" s="62">
        <v>76251</v>
      </c>
      <c r="P58" s="82">
        <v>21.5</v>
      </c>
      <c r="Q58" s="63">
        <v>21.25</v>
      </c>
    </row>
    <row r="59" spans="1:17" ht="12.75">
      <c r="A59" s="130" t="s">
        <v>41</v>
      </c>
      <c r="B59" s="131">
        <v>42341</v>
      </c>
      <c r="C59" s="132"/>
      <c r="D59" s="133"/>
      <c r="E59" s="134"/>
      <c r="F59" s="134"/>
      <c r="G59" s="134"/>
      <c r="J59" s="60">
        <v>42536</v>
      </c>
      <c r="K59" s="61"/>
      <c r="L59" s="62">
        <v>75043</v>
      </c>
      <c r="M59" s="62">
        <v>76744</v>
      </c>
      <c r="N59" s="62">
        <v>76744</v>
      </c>
      <c r="O59" s="62">
        <v>76744</v>
      </c>
      <c r="P59" s="82">
        <v>23.25</v>
      </c>
      <c r="Q59" s="63">
        <v>23</v>
      </c>
    </row>
    <row r="60" spans="1:17" ht="13.5" thickBot="1">
      <c r="A60" s="135" t="s">
        <v>0</v>
      </c>
      <c r="B60" s="136" t="s">
        <v>40</v>
      </c>
      <c r="C60" s="137"/>
      <c r="D60" s="138"/>
      <c r="E60" s="134"/>
      <c r="F60" s="134"/>
      <c r="G60" s="134"/>
      <c r="J60" s="60">
        <v>42628</v>
      </c>
      <c r="K60" s="61"/>
      <c r="L60" s="62">
        <v>75043</v>
      </c>
      <c r="M60" s="62">
        <v>77455</v>
      </c>
      <c r="N60" s="62">
        <v>77455</v>
      </c>
      <c r="O60" s="62">
        <v>77455</v>
      </c>
      <c r="P60" s="82">
        <v>24</v>
      </c>
      <c r="Q60" s="63">
        <v>23.75</v>
      </c>
    </row>
    <row r="61" spans="1:17" ht="13.5" thickBot="1">
      <c r="A61" s="139" t="s">
        <v>42</v>
      </c>
      <c r="B61" s="140">
        <v>42536</v>
      </c>
      <c r="C61" s="137"/>
      <c r="D61" s="141"/>
      <c r="E61" s="127"/>
      <c r="F61" s="142" t="s">
        <v>43</v>
      </c>
      <c r="G61" s="143" t="s">
        <v>44</v>
      </c>
      <c r="J61" s="38"/>
      <c r="K61" s="39"/>
      <c r="L61" s="35"/>
      <c r="M61" s="35"/>
      <c r="N61" s="35"/>
      <c r="O61" s="35"/>
      <c r="P61" s="83"/>
      <c r="Q61" s="36"/>
    </row>
    <row r="62" spans="1:256" ht="13.5" thickBot="1">
      <c r="A62" s="144" t="s">
        <v>45</v>
      </c>
      <c r="B62" s="145">
        <v>32950</v>
      </c>
      <c r="C62" s="136" t="s">
        <v>46</v>
      </c>
      <c r="D62" s="146">
        <v>30.07</v>
      </c>
      <c r="E62" s="127"/>
      <c r="F62" s="157">
        <v>0.7003188097768331</v>
      </c>
      <c r="G62" s="155">
        <v>9.57</v>
      </c>
      <c r="IU62" s="32">
        <f aca="true" t="shared" si="3" ref="IU62:IU70">D96-$D$100</f>
        <v>7.460000000000001</v>
      </c>
      <c r="IV62" s="6" t="b">
        <f aca="true" t="shared" si="4" ref="IV62:IV70">IU62=G96</f>
        <v>1</v>
      </c>
    </row>
    <row r="63" spans="1:256" ht="13.5" thickBot="1">
      <c r="A63" s="144" t="s">
        <v>47</v>
      </c>
      <c r="B63" s="145">
        <v>37650</v>
      </c>
      <c r="C63" s="136" t="s">
        <v>46</v>
      </c>
      <c r="D63" s="146">
        <v>26.54</v>
      </c>
      <c r="E63" s="127"/>
      <c r="F63" s="158">
        <v>0.8002125398512221</v>
      </c>
      <c r="G63" s="146">
        <v>6.04</v>
      </c>
      <c r="J63" s="301" t="s">
        <v>39</v>
      </c>
      <c r="K63" s="302"/>
      <c r="L63" s="48" t="s">
        <v>9</v>
      </c>
      <c r="M63" s="48" t="s">
        <v>10</v>
      </c>
      <c r="N63" s="48" t="s">
        <v>11</v>
      </c>
      <c r="O63" s="48" t="s">
        <v>12</v>
      </c>
      <c r="P63" s="49" t="s">
        <v>13</v>
      </c>
      <c r="Q63" s="50" t="s">
        <v>14</v>
      </c>
      <c r="IU63" s="32">
        <f t="shared" si="3"/>
        <v>4.66</v>
      </c>
      <c r="IV63" s="6" t="b">
        <f t="shared" si="4"/>
        <v>1</v>
      </c>
    </row>
    <row r="64" spans="1:256" ht="13.5" thickBot="1">
      <c r="A64" s="144" t="s">
        <v>47</v>
      </c>
      <c r="B64" s="145">
        <v>42350</v>
      </c>
      <c r="C64" s="136" t="s">
        <v>46</v>
      </c>
      <c r="D64" s="146">
        <v>23.36</v>
      </c>
      <c r="E64" s="127"/>
      <c r="F64" s="158">
        <v>0.900106269925611</v>
      </c>
      <c r="G64" s="146">
        <v>2.86</v>
      </c>
      <c r="I64" s="16"/>
      <c r="J64" s="124">
        <v>42355</v>
      </c>
      <c r="K64" s="125"/>
      <c r="L64" s="120">
        <v>51159</v>
      </c>
      <c r="M64" s="120">
        <v>51254</v>
      </c>
      <c r="N64" s="120">
        <v>51254</v>
      </c>
      <c r="O64" s="120">
        <v>51254</v>
      </c>
      <c r="P64" s="121"/>
      <c r="Q64" s="122">
        <v>20</v>
      </c>
      <c r="IU64" s="32">
        <f t="shared" si="3"/>
        <v>2.1700000000000017</v>
      </c>
      <c r="IV64" s="6" t="b">
        <f t="shared" si="4"/>
        <v>1</v>
      </c>
    </row>
    <row r="65" spans="1:256" ht="13.5" thickBot="1">
      <c r="A65" s="144" t="s">
        <v>47</v>
      </c>
      <c r="B65" s="145">
        <v>44700</v>
      </c>
      <c r="C65" s="136" t="s">
        <v>46</v>
      </c>
      <c r="D65" s="146">
        <v>21.89</v>
      </c>
      <c r="E65" s="127"/>
      <c r="F65" s="158">
        <v>0.9500531349628055</v>
      </c>
      <c r="G65" s="146">
        <v>1.39</v>
      </c>
      <c r="J65" s="126">
        <v>42446</v>
      </c>
      <c r="K65" s="106"/>
      <c r="L65" s="105">
        <v>51159</v>
      </c>
      <c r="M65" s="105">
        <v>51707</v>
      </c>
      <c r="N65" s="105">
        <v>51707</v>
      </c>
      <c r="O65" s="105">
        <v>51707</v>
      </c>
      <c r="P65" s="104"/>
      <c r="Q65" s="123">
        <v>20</v>
      </c>
      <c r="IU65" s="32">
        <f t="shared" si="3"/>
        <v>1.0300000000000011</v>
      </c>
      <c r="IV65" s="6" t="b">
        <f t="shared" si="4"/>
        <v>1</v>
      </c>
    </row>
    <row r="66" spans="1:256" ht="13.5" thickBot="1">
      <c r="A66" s="144" t="s">
        <v>47</v>
      </c>
      <c r="B66" s="145">
        <v>47050</v>
      </c>
      <c r="C66" s="136" t="s">
        <v>46</v>
      </c>
      <c r="D66" s="146">
        <v>20.5</v>
      </c>
      <c r="E66" s="127"/>
      <c r="F66" s="158">
        <v>1</v>
      </c>
      <c r="G66" s="146">
        <v>0</v>
      </c>
      <c r="I66" s="16"/>
      <c r="J66" s="38"/>
      <c r="K66" s="39"/>
      <c r="L66" s="35"/>
      <c r="M66" s="35"/>
      <c r="N66" s="35"/>
      <c r="O66" s="35"/>
      <c r="P66" s="83"/>
      <c r="Q66" s="36"/>
      <c r="IU66" s="32">
        <f t="shared" si="3"/>
        <v>0</v>
      </c>
      <c r="IV66" s="6" t="b">
        <f t="shared" si="4"/>
        <v>1</v>
      </c>
    </row>
    <row r="67" spans="1:256" ht="13.5" thickBot="1">
      <c r="A67" s="144" t="s">
        <v>47</v>
      </c>
      <c r="B67" s="145">
        <v>49400</v>
      </c>
      <c r="C67" s="136" t="s">
        <v>46</v>
      </c>
      <c r="D67" s="146">
        <v>19.2</v>
      </c>
      <c r="E67" s="127"/>
      <c r="F67" s="158">
        <v>1.0499468650371944</v>
      </c>
      <c r="G67" s="146">
        <v>-1.3</v>
      </c>
      <c r="IU67" s="32">
        <f t="shared" si="3"/>
        <v>-0.9800000000000004</v>
      </c>
      <c r="IV67" s="6" t="b">
        <f t="shared" si="4"/>
        <v>1</v>
      </c>
    </row>
    <row r="68" spans="1:256" ht="13.5" thickBot="1">
      <c r="A68" s="144" t="s">
        <v>47</v>
      </c>
      <c r="B68" s="145">
        <v>51750</v>
      </c>
      <c r="C68" s="136" t="s">
        <v>46</v>
      </c>
      <c r="D68" s="146">
        <v>17.98</v>
      </c>
      <c r="E68" s="127"/>
      <c r="F68" s="158">
        <v>1.099893730074389</v>
      </c>
      <c r="G68" s="146">
        <v>-2.52</v>
      </c>
      <c r="I68" s="16"/>
      <c r="IU68" s="32">
        <f t="shared" si="3"/>
        <v>-1.8500000000000014</v>
      </c>
      <c r="IV68" s="6" t="b">
        <f t="shared" si="4"/>
        <v>1</v>
      </c>
    </row>
    <row r="69" spans="1:256" ht="13.5" thickBot="1">
      <c r="A69" s="144" t="s">
        <v>47</v>
      </c>
      <c r="B69" s="145">
        <v>56450</v>
      </c>
      <c r="C69" s="136" t="s">
        <v>46</v>
      </c>
      <c r="D69" s="146">
        <v>15.79</v>
      </c>
      <c r="E69" s="127"/>
      <c r="F69" s="158">
        <v>1.199787460148778</v>
      </c>
      <c r="G69" s="146">
        <v>-4.71</v>
      </c>
      <c r="IU69" s="32">
        <f t="shared" si="3"/>
        <v>-3.3900000000000006</v>
      </c>
      <c r="IV69" s="6" t="b">
        <f t="shared" si="4"/>
        <v>1</v>
      </c>
    </row>
    <row r="70" spans="1:256" ht="13.5" thickBot="1">
      <c r="A70" s="144" t="s">
        <v>48</v>
      </c>
      <c r="B70" s="145">
        <v>61150</v>
      </c>
      <c r="C70" s="136" t="s">
        <v>46</v>
      </c>
      <c r="D70" s="146">
        <v>13.94</v>
      </c>
      <c r="E70" s="127"/>
      <c r="F70" s="159">
        <v>1.2996811902231669</v>
      </c>
      <c r="G70" s="156">
        <v>-6.56</v>
      </c>
      <c r="IU70" s="32">
        <f t="shared" si="3"/>
        <v>-4.609999999999999</v>
      </c>
      <c r="IV70" s="6" t="b">
        <f t="shared" si="4"/>
        <v>1</v>
      </c>
    </row>
    <row r="71" spans="1:7" ht="12.75">
      <c r="A71" s="139" t="s">
        <v>49</v>
      </c>
      <c r="B71" s="136">
        <v>47050</v>
      </c>
      <c r="C71" s="137"/>
      <c r="D71" s="147"/>
      <c r="E71" s="127"/>
      <c r="F71" s="134"/>
      <c r="G71" s="148">
        <v>16.13</v>
      </c>
    </row>
    <row r="72" spans="1:7" ht="12.75">
      <c r="A72" s="139" t="s">
        <v>50</v>
      </c>
      <c r="B72" s="149">
        <v>20.5</v>
      </c>
      <c r="C72" s="137"/>
      <c r="D72" s="147"/>
      <c r="E72" s="127"/>
      <c r="F72" s="134"/>
      <c r="G72" s="134"/>
    </row>
    <row r="73" spans="1:7" ht="12.75">
      <c r="A73" s="139" t="s">
        <v>51</v>
      </c>
      <c r="B73" s="149">
        <v>65</v>
      </c>
      <c r="C73" s="137"/>
      <c r="D73" s="147"/>
      <c r="E73" s="127"/>
      <c r="F73" s="134"/>
      <c r="G73" s="134"/>
    </row>
    <row r="74" spans="1:7" ht="13.5" thickBot="1">
      <c r="A74" s="150" t="s">
        <v>52</v>
      </c>
      <c r="B74" s="151">
        <v>10</v>
      </c>
      <c r="C74" s="152"/>
      <c r="D74" s="153"/>
      <c r="E74" s="127"/>
      <c r="F74" s="134"/>
      <c r="G74" s="134"/>
    </row>
    <row r="75" spans="1:7" ht="13.5" thickBot="1">
      <c r="A75" s="127"/>
      <c r="B75" s="127"/>
      <c r="C75" s="127"/>
      <c r="D75" s="127"/>
      <c r="E75" s="127"/>
      <c r="F75" s="127"/>
      <c r="G75" s="127"/>
    </row>
    <row r="76" spans="1:7" ht="12.75">
      <c r="A76" s="130" t="s">
        <v>41</v>
      </c>
      <c r="B76" s="131">
        <v>42341</v>
      </c>
      <c r="C76" s="132"/>
      <c r="D76" s="133"/>
      <c r="E76" s="134"/>
      <c r="F76" s="134"/>
      <c r="G76" s="134"/>
    </row>
    <row r="77" spans="1:7" ht="13.5" thickBot="1">
      <c r="A77" s="135" t="s">
        <v>0</v>
      </c>
      <c r="B77" s="136" t="s">
        <v>40</v>
      </c>
      <c r="C77" s="137"/>
      <c r="D77" s="138"/>
      <c r="E77" s="134"/>
      <c r="F77" s="134"/>
      <c r="G77" s="134"/>
    </row>
    <row r="78" spans="1:7" ht="13.5" thickBot="1">
      <c r="A78" s="139" t="s">
        <v>42</v>
      </c>
      <c r="B78" s="140">
        <v>42628</v>
      </c>
      <c r="C78" s="137"/>
      <c r="D78" s="141"/>
      <c r="E78" s="127"/>
      <c r="F78" s="142" t="s">
        <v>43</v>
      </c>
      <c r="G78" s="143" t="s">
        <v>44</v>
      </c>
    </row>
    <row r="79" spans="1:256" ht="13.5" thickBot="1">
      <c r="A79" s="144" t="s">
        <v>45</v>
      </c>
      <c r="B79" s="145">
        <v>32850</v>
      </c>
      <c r="C79" s="136" t="s">
        <v>46</v>
      </c>
      <c r="D79" s="146">
        <v>29.57</v>
      </c>
      <c r="E79" s="127"/>
      <c r="F79" s="157">
        <v>0.6996805111821086</v>
      </c>
      <c r="G79" s="155">
        <v>8.32</v>
      </c>
      <c r="IU79" s="32">
        <f aca="true" t="shared" si="5" ref="IU79:IU87">D113-$D$117</f>
        <v>6.850000000000001</v>
      </c>
      <c r="IV79" s="6" t="b">
        <f aca="true" t="shared" si="6" ref="IV79:IV87">IU79=G113</f>
        <v>1</v>
      </c>
    </row>
    <row r="80" spans="1:256" ht="13.5" thickBot="1">
      <c r="A80" s="144" t="s">
        <v>47</v>
      </c>
      <c r="B80" s="145">
        <v>37550</v>
      </c>
      <c r="C80" s="136" t="s">
        <v>46</v>
      </c>
      <c r="D80" s="146">
        <v>26.47</v>
      </c>
      <c r="E80" s="127"/>
      <c r="F80" s="158">
        <v>0.7997870074547391</v>
      </c>
      <c r="G80" s="146">
        <v>5.22</v>
      </c>
      <c r="IU80" s="32">
        <f t="shared" si="5"/>
        <v>4.25</v>
      </c>
      <c r="IV80" s="6" t="b">
        <f t="shared" si="6"/>
        <v>1</v>
      </c>
    </row>
    <row r="81" spans="1:256" ht="13.5" thickBot="1">
      <c r="A81" s="144" t="s">
        <v>47</v>
      </c>
      <c r="B81" s="145">
        <v>42250</v>
      </c>
      <c r="C81" s="136" t="s">
        <v>46</v>
      </c>
      <c r="D81" s="146">
        <v>23.7</v>
      </c>
      <c r="E81" s="127"/>
      <c r="F81" s="158">
        <v>0.8998935037273695</v>
      </c>
      <c r="G81" s="146">
        <v>2.45</v>
      </c>
      <c r="IU81" s="32">
        <f t="shared" si="5"/>
        <v>1.9699999999999989</v>
      </c>
      <c r="IV81" s="6" t="b">
        <f t="shared" si="6"/>
        <v>1</v>
      </c>
    </row>
    <row r="82" spans="1:256" ht="13.5" thickBot="1">
      <c r="A82" s="144" t="s">
        <v>47</v>
      </c>
      <c r="B82" s="145">
        <v>44600</v>
      </c>
      <c r="C82" s="136" t="s">
        <v>46</v>
      </c>
      <c r="D82" s="146">
        <v>22.43</v>
      </c>
      <c r="E82" s="127"/>
      <c r="F82" s="158">
        <v>0.9499467518636848</v>
      </c>
      <c r="G82" s="146">
        <v>1.18</v>
      </c>
      <c r="IU82" s="32">
        <f t="shared" si="5"/>
        <v>0.9400000000000013</v>
      </c>
      <c r="IV82" s="6" t="b">
        <f t="shared" si="6"/>
        <v>0</v>
      </c>
    </row>
    <row r="83" spans="1:256" ht="13.5" thickBot="1">
      <c r="A83" s="144" t="s">
        <v>47</v>
      </c>
      <c r="B83" s="145">
        <v>46950</v>
      </c>
      <c r="C83" s="136" t="s">
        <v>46</v>
      </c>
      <c r="D83" s="146">
        <v>21.25</v>
      </c>
      <c r="E83" s="127"/>
      <c r="F83" s="158">
        <v>1</v>
      </c>
      <c r="G83" s="146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144" t="s">
        <v>47</v>
      </c>
      <c r="B84" s="145">
        <v>49300</v>
      </c>
      <c r="C84" s="136" t="s">
        <v>46</v>
      </c>
      <c r="D84" s="146">
        <v>20.15</v>
      </c>
      <c r="E84" s="127"/>
      <c r="F84" s="158">
        <v>1.0500532481363152</v>
      </c>
      <c r="G84" s="146">
        <v>-1.1</v>
      </c>
      <c r="IU84" s="32">
        <f t="shared" si="5"/>
        <v>-0.879999999999999</v>
      </c>
      <c r="IV84" s="6" t="b">
        <f t="shared" si="6"/>
        <v>0</v>
      </c>
    </row>
    <row r="85" spans="1:256" ht="13.5" thickBot="1">
      <c r="A85" s="144" t="s">
        <v>47</v>
      </c>
      <c r="B85" s="145">
        <v>51650</v>
      </c>
      <c r="C85" s="136" t="s">
        <v>46</v>
      </c>
      <c r="D85" s="146">
        <v>19.13</v>
      </c>
      <c r="E85" s="127"/>
      <c r="F85" s="158">
        <v>1.1001064962726304</v>
      </c>
      <c r="G85" s="146">
        <v>-2.12</v>
      </c>
      <c r="I85" s="16"/>
      <c r="IU85" s="32">
        <f t="shared" si="5"/>
        <v>-1.6600000000000001</v>
      </c>
      <c r="IV85" s="6" t="b">
        <f t="shared" si="6"/>
        <v>1</v>
      </c>
    </row>
    <row r="86" spans="1:256" ht="13.5" thickBot="1">
      <c r="A86" s="144" t="s">
        <v>47</v>
      </c>
      <c r="B86" s="145">
        <v>56300</v>
      </c>
      <c r="C86" s="136" t="s">
        <v>46</v>
      </c>
      <c r="D86" s="146">
        <v>17.35</v>
      </c>
      <c r="E86" s="127"/>
      <c r="F86" s="158">
        <v>1.1991480298189563</v>
      </c>
      <c r="G86" s="146">
        <v>-3.9</v>
      </c>
      <c r="IU86" s="32">
        <f t="shared" si="5"/>
        <v>-3</v>
      </c>
      <c r="IV86" s="6" t="b">
        <f t="shared" si="6"/>
        <v>1</v>
      </c>
    </row>
    <row r="87" spans="1:256" ht="13.5" thickBot="1">
      <c r="A87" s="144" t="s">
        <v>48</v>
      </c>
      <c r="B87" s="145">
        <v>61000</v>
      </c>
      <c r="C87" s="136" t="s">
        <v>46</v>
      </c>
      <c r="D87" s="146">
        <v>15.88</v>
      </c>
      <c r="E87" s="127"/>
      <c r="F87" s="159">
        <v>1.2992545260915869</v>
      </c>
      <c r="G87" s="156">
        <v>-5.37</v>
      </c>
      <c r="I87" s="16"/>
      <c r="IU87" s="32">
        <f t="shared" si="5"/>
        <v>-4.030000000000001</v>
      </c>
      <c r="IV87" s="6" t="b">
        <f t="shared" si="6"/>
        <v>1</v>
      </c>
    </row>
    <row r="88" spans="1:7" ht="12.75">
      <c r="A88" s="139" t="s">
        <v>49</v>
      </c>
      <c r="B88" s="136">
        <v>46950</v>
      </c>
      <c r="C88" s="137"/>
      <c r="D88" s="147"/>
      <c r="E88" s="127"/>
      <c r="F88" s="134"/>
      <c r="G88" s="148">
        <v>13.690000000000001</v>
      </c>
    </row>
    <row r="89" spans="1:7" ht="12.75">
      <c r="A89" s="139" t="s">
        <v>50</v>
      </c>
      <c r="B89" s="149">
        <v>21.25</v>
      </c>
      <c r="C89" s="137"/>
      <c r="D89" s="147"/>
      <c r="E89" s="127"/>
      <c r="F89" s="134"/>
      <c r="G89" s="134"/>
    </row>
    <row r="90" spans="1:7" ht="12.75">
      <c r="A90" s="139" t="s">
        <v>51</v>
      </c>
      <c r="B90" s="149">
        <v>65</v>
      </c>
      <c r="C90" s="137"/>
      <c r="D90" s="147"/>
      <c r="E90" s="127"/>
      <c r="F90" s="134"/>
      <c r="G90" s="134"/>
    </row>
    <row r="91" spans="1:7" ht="13.5" thickBot="1">
      <c r="A91" s="150" t="s">
        <v>52</v>
      </c>
      <c r="B91" s="151">
        <v>10</v>
      </c>
      <c r="C91" s="152"/>
      <c r="D91" s="153"/>
      <c r="E91" s="127"/>
      <c r="F91" s="134"/>
      <c r="G91" s="134"/>
    </row>
    <row r="92" spans="1:7" ht="13.5" thickBot="1">
      <c r="A92" s="127"/>
      <c r="B92" s="127"/>
      <c r="C92" s="127"/>
      <c r="D92" s="127"/>
      <c r="E92" s="127"/>
      <c r="F92" s="127"/>
      <c r="G92" s="127"/>
    </row>
    <row r="93" spans="1:7" ht="12.75">
      <c r="A93" s="130" t="s">
        <v>41</v>
      </c>
      <c r="B93" s="131">
        <v>42341</v>
      </c>
      <c r="C93" s="132"/>
      <c r="D93" s="133"/>
      <c r="E93" s="134"/>
      <c r="F93" s="134"/>
      <c r="G93" s="134"/>
    </row>
    <row r="94" spans="1:7" ht="13.5" thickBot="1">
      <c r="A94" s="135" t="s">
        <v>0</v>
      </c>
      <c r="B94" s="136" t="s">
        <v>40</v>
      </c>
      <c r="C94" s="137"/>
      <c r="D94" s="138"/>
      <c r="E94" s="134"/>
      <c r="F94" s="134"/>
      <c r="G94" s="134"/>
    </row>
    <row r="95" spans="1:7" ht="13.5" thickBot="1">
      <c r="A95" s="139" t="s">
        <v>42</v>
      </c>
      <c r="B95" s="140">
        <v>42719</v>
      </c>
      <c r="C95" s="137"/>
      <c r="D95" s="141"/>
      <c r="E95" s="127"/>
      <c r="F95" s="142" t="s">
        <v>43</v>
      </c>
      <c r="G95" s="143" t="s">
        <v>44</v>
      </c>
    </row>
    <row r="96" spans="1:256" ht="13.5" thickBot="1">
      <c r="A96" s="144" t="s">
        <v>45</v>
      </c>
      <c r="B96" s="145">
        <v>33300</v>
      </c>
      <c r="C96" s="136" t="s">
        <v>46</v>
      </c>
      <c r="D96" s="146">
        <v>27.71</v>
      </c>
      <c r="E96" s="127"/>
      <c r="F96" s="157">
        <v>0.7003154574132492</v>
      </c>
      <c r="G96" s="155">
        <v>7.46</v>
      </c>
      <c r="IU96" s="32">
        <f aca="true" t="shared" si="7" ref="IU96:IU104">D130-$D$134</f>
        <v>5.949999999999999</v>
      </c>
      <c r="IV96" s="6" t="b">
        <f aca="true" t="shared" si="8" ref="IV96:IV104">IU96=G130</f>
        <v>1</v>
      </c>
    </row>
    <row r="97" spans="1:256" ht="13.5" thickBot="1">
      <c r="A97" s="144" t="s">
        <v>47</v>
      </c>
      <c r="B97" s="145">
        <v>38050</v>
      </c>
      <c r="C97" s="136" t="s">
        <v>46</v>
      </c>
      <c r="D97" s="146">
        <v>24.91</v>
      </c>
      <c r="E97" s="127"/>
      <c r="F97" s="158">
        <v>0.8002103049421662</v>
      </c>
      <c r="G97" s="146">
        <v>4.66</v>
      </c>
      <c r="IU97" s="32">
        <f t="shared" si="7"/>
        <v>3.6499999999999986</v>
      </c>
      <c r="IV97" s="6" t="b">
        <f t="shared" si="8"/>
        <v>1</v>
      </c>
    </row>
    <row r="98" spans="1:256" ht="13.5" thickBot="1">
      <c r="A98" s="144" t="s">
        <v>47</v>
      </c>
      <c r="B98" s="145">
        <v>42800</v>
      </c>
      <c r="C98" s="136" t="s">
        <v>46</v>
      </c>
      <c r="D98" s="146">
        <v>22.42</v>
      </c>
      <c r="E98" s="127"/>
      <c r="F98" s="158">
        <v>0.900105152471083</v>
      </c>
      <c r="G98" s="146">
        <v>2.17</v>
      </c>
      <c r="IU98" s="32">
        <f t="shared" si="7"/>
        <v>1.6700000000000017</v>
      </c>
      <c r="IV98" s="6" t="b">
        <f t="shared" si="8"/>
        <v>1</v>
      </c>
    </row>
    <row r="99" spans="1:256" ht="13.5" thickBot="1">
      <c r="A99" s="144" t="s">
        <v>47</v>
      </c>
      <c r="B99" s="145">
        <v>45200</v>
      </c>
      <c r="C99" s="136" t="s">
        <v>46</v>
      </c>
      <c r="D99" s="146">
        <v>21.28</v>
      </c>
      <c r="E99" s="127"/>
      <c r="F99" s="158">
        <v>0.9505783385909569</v>
      </c>
      <c r="G99" s="146">
        <v>1.03</v>
      </c>
      <c r="IU99" s="32">
        <f t="shared" si="7"/>
        <v>0.7899999999999991</v>
      </c>
      <c r="IV99" s="6" t="b">
        <f t="shared" si="8"/>
        <v>0</v>
      </c>
    </row>
    <row r="100" spans="1:256" ht="13.5" thickBot="1">
      <c r="A100" s="144" t="s">
        <v>47</v>
      </c>
      <c r="B100" s="145">
        <v>47550</v>
      </c>
      <c r="C100" s="136" t="s">
        <v>46</v>
      </c>
      <c r="D100" s="146">
        <v>20.25</v>
      </c>
      <c r="E100" s="127"/>
      <c r="F100" s="158">
        <v>1</v>
      </c>
      <c r="G100" s="146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144" t="s">
        <v>47</v>
      </c>
      <c r="B101" s="145">
        <v>49950</v>
      </c>
      <c r="C101" s="136" t="s">
        <v>46</v>
      </c>
      <c r="D101" s="146">
        <v>19.27</v>
      </c>
      <c r="E101" s="127"/>
      <c r="F101" s="158">
        <v>1.0504731861198737</v>
      </c>
      <c r="G101" s="146">
        <v>-0.98</v>
      </c>
      <c r="IU101" s="32">
        <f t="shared" si="7"/>
        <v>-0.7300000000000004</v>
      </c>
      <c r="IV101" s="6" t="b">
        <f t="shared" si="8"/>
        <v>1</v>
      </c>
    </row>
    <row r="102" spans="1:256" ht="13.5" thickBot="1">
      <c r="A102" s="144" t="s">
        <v>47</v>
      </c>
      <c r="B102" s="145">
        <v>52300</v>
      </c>
      <c r="C102" s="136" t="s">
        <v>46</v>
      </c>
      <c r="D102" s="146">
        <v>18.4</v>
      </c>
      <c r="E102" s="127"/>
      <c r="F102" s="158">
        <v>1.099894847528917</v>
      </c>
      <c r="G102" s="146">
        <v>-1.85</v>
      </c>
      <c r="IU102" s="32">
        <f t="shared" si="7"/>
        <v>-1.379999999999999</v>
      </c>
      <c r="IV102" s="6" t="b">
        <f t="shared" si="8"/>
        <v>1</v>
      </c>
    </row>
    <row r="103" spans="1:256" ht="13.5" thickBot="1">
      <c r="A103" s="144" t="s">
        <v>47</v>
      </c>
      <c r="B103" s="145">
        <v>57050</v>
      </c>
      <c r="C103" s="136" t="s">
        <v>46</v>
      </c>
      <c r="D103" s="146">
        <v>16.86</v>
      </c>
      <c r="E103" s="127"/>
      <c r="F103" s="158">
        <v>1.199789695057834</v>
      </c>
      <c r="G103" s="146">
        <v>-3.39</v>
      </c>
      <c r="IU103" s="32">
        <f t="shared" si="7"/>
        <v>-2.4499999999999993</v>
      </c>
      <c r="IV103" s="6" t="b">
        <f t="shared" si="8"/>
        <v>1</v>
      </c>
    </row>
    <row r="104" spans="1:256" ht="13.5" thickBot="1">
      <c r="A104" s="144" t="s">
        <v>48</v>
      </c>
      <c r="B104" s="145">
        <v>61850</v>
      </c>
      <c r="C104" s="136" t="s">
        <v>46</v>
      </c>
      <c r="D104" s="146">
        <v>15.64</v>
      </c>
      <c r="E104" s="127"/>
      <c r="F104" s="159">
        <v>1.3007360672975814</v>
      </c>
      <c r="G104" s="156">
        <v>-4.61</v>
      </c>
      <c r="IU104" s="32">
        <f t="shared" si="7"/>
        <v>-3.210000000000001</v>
      </c>
      <c r="IV104" s="6" t="b">
        <f t="shared" si="8"/>
        <v>1</v>
      </c>
    </row>
    <row r="105" spans="1:7" ht="12.75">
      <c r="A105" s="139" t="s">
        <v>49</v>
      </c>
      <c r="B105" s="136">
        <v>47550</v>
      </c>
      <c r="C105" s="137"/>
      <c r="D105" s="147"/>
      <c r="E105" s="127"/>
      <c r="F105" s="134"/>
      <c r="G105" s="148">
        <v>12.07</v>
      </c>
    </row>
    <row r="106" spans="1:7" ht="12.75">
      <c r="A106" s="139" t="s">
        <v>50</v>
      </c>
      <c r="B106" s="149">
        <v>20.25</v>
      </c>
      <c r="C106" s="137"/>
      <c r="D106" s="147"/>
      <c r="E106" s="127"/>
      <c r="F106" s="134"/>
      <c r="G106" s="134"/>
    </row>
    <row r="107" spans="1:7" ht="12.75">
      <c r="A107" s="139" t="s">
        <v>51</v>
      </c>
      <c r="B107" s="149">
        <v>65</v>
      </c>
      <c r="C107" s="137"/>
      <c r="D107" s="147"/>
      <c r="E107" s="127"/>
      <c r="F107" s="134"/>
      <c r="G107" s="134"/>
    </row>
    <row r="108" spans="1:7" ht="13.5" thickBot="1">
      <c r="A108" s="150" t="s">
        <v>52</v>
      </c>
      <c r="B108" s="151">
        <v>10</v>
      </c>
      <c r="C108" s="152"/>
      <c r="D108" s="153"/>
      <c r="E108" s="127"/>
      <c r="F108" s="134"/>
      <c r="G108" s="134"/>
    </row>
    <row r="109" spans="1:7" ht="13.5" thickBot="1">
      <c r="A109" s="127"/>
      <c r="B109" s="127"/>
      <c r="C109" s="127"/>
      <c r="D109" s="127"/>
      <c r="E109" s="127"/>
      <c r="F109" s="127"/>
      <c r="G109" s="127"/>
    </row>
    <row r="110" spans="1:7" ht="12.75">
      <c r="A110" s="130" t="s">
        <v>41</v>
      </c>
      <c r="B110" s="131">
        <v>42341</v>
      </c>
      <c r="C110" s="132"/>
      <c r="D110" s="133"/>
      <c r="E110" s="134"/>
      <c r="F110" s="134"/>
      <c r="G110" s="134"/>
    </row>
    <row r="111" spans="1:7" ht="13.5" thickBot="1">
      <c r="A111" s="135" t="s">
        <v>0</v>
      </c>
      <c r="B111" s="136" t="s">
        <v>40</v>
      </c>
      <c r="C111" s="137"/>
      <c r="D111" s="138"/>
      <c r="E111" s="134"/>
      <c r="F111" s="134"/>
      <c r="G111" s="134"/>
    </row>
    <row r="112" spans="1:7" ht="13.5" thickBot="1">
      <c r="A112" s="139" t="s">
        <v>42</v>
      </c>
      <c r="B112" s="140">
        <v>42810</v>
      </c>
      <c r="C112" s="137"/>
      <c r="D112" s="141"/>
      <c r="E112" s="127"/>
      <c r="F112" s="142" t="s">
        <v>43</v>
      </c>
      <c r="G112" s="143" t="s">
        <v>44</v>
      </c>
    </row>
    <row r="113" spans="1:256" ht="13.5" thickBot="1">
      <c r="A113" s="144" t="s">
        <v>45</v>
      </c>
      <c r="B113" s="145">
        <v>34000</v>
      </c>
      <c r="C113" s="136" t="s">
        <v>46</v>
      </c>
      <c r="D113" s="146">
        <v>27.6</v>
      </c>
      <c r="E113" s="127"/>
      <c r="F113" s="157">
        <v>0.7003089598352215</v>
      </c>
      <c r="G113" s="155">
        <v>6.85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144" t="s">
        <v>47</v>
      </c>
      <c r="B114" s="145">
        <v>38850</v>
      </c>
      <c r="C114" s="136" t="s">
        <v>46</v>
      </c>
      <c r="D114" s="146">
        <v>25</v>
      </c>
      <c r="E114" s="127"/>
      <c r="F114" s="158">
        <v>0.800205973223481</v>
      </c>
      <c r="G114" s="146">
        <v>4.25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144" t="s">
        <v>47</v>
      </c>
      <c r="B115" s="145">
        <v>43700</v>
      </c>
      <c r="C115" s="136" t="s">
        <v>46</v>
      </c>
      <c r="D115" s="146">
        <v>22.72</v>
      </c>
      <c r="E115" s="127"/>
      <c r="F115" s="158">
        <v>0.9001029866117405</v>
      </c>
      <c r="G115" s="146">
        <v>1.97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144" t="s">
        <v>47</v>
      </c>
      <c r="B116" s="145">
        <v>46150</v>
      </c>
      <c r="C116" s="136" t="s">
        <v>46</v>
      </c>
      <c r="D116" s="146">
        <v>21.69</v>
      </c>
      <c r="E116" s="127"/>
      <c r="F116" s="158">
        <v>0.9505664263645726</v>
      </c>
      <c r="G116" s="146">
        <v>0.94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144" t="s">
        <v>47</v>
      </c>
      <c r="B117" s="145">
        <v>48550</v>
      </c>
      <c r="C117" s="136" t="s">
        <v>46</v>
      </c>
      <c r="D117" s="146">
        <v>20.75</v>
      </c>
      <c r="E117" s="127"/>
      <c r="F117" s="158">
        <v>1</v>
      </c>
      <c r="G117" s="146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144" t="s">
        <v>47</v>
      </c>
      <c r="B118" s="145">
        <v>51000</v>
      </c>
      <c r="C118" s="136" t="s">
        <v>46</v>
      </c>
      <c r="D118" s="146">
        <v>19.87</v>
      </c>
      <c r="E118" s="127"/>
      <c r="F118" s="158">
        <v>1.050463439752832</v>
      </c>
      <c r="G118" s="146">
        <v>-0.88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144" t="s">
        <v>47</v>
      </c>
      <c r="B119" s="145">
        <v>53400</v>
      </c>
      <c r="C119" s="136" t="s">
        <v>46</v>
      </c>
      <c r="D119" s="146">
        <v>19.09</v>
      </c>
      <c r="E119" s="127"/>
      <c r="F119" s="158">
        <v>1.0998970133882595</v>
      </c>
      <c r="G119" s="146">
        <v>-1.66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144" t="s">
        <v>47</v>
      </c>
      <c r="B120" s="145">
        <v>58250</v>
      </c>
      <c r="C120" s="136" t="s">
        <v>46</v>
      </c>
      <c r="D120" s="146">
        <v>17.75</v>
      </c>
      <c r="E120" s="127"/>
      <c r="F120" s="158">
        <v>1.199794026776519</v>
      </c>
      <c r="G120" s="146">
        <v>-3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144" t="s">
        <v>48</v>
      </c>
      <c r="B121" s="145">
        <v>63100</v>
      </c>
      <c r="C121" s="136" t="s">
        <v>46</v>
      </c>
      <c r="D121" s="146">
        <v>16.72</v>
      </c>
      <c r="E121" s="127"/>
      <c r="F121" s="159">
        <v>1.2996910401647785</v>
      </c>
      <c r="G121" s="156">
        <v>-4.03</v>
      </c>
      <c r="IU121" s="32" t="e">
        <f>#REF!-#REF!</f>
        <v>#REF!</v>
      </c>
      <c r="IV121" s="6" t="e">
        <f>IU121=#REF!</f>
        <v>#REF!</v>
      </c>
    </row>
    <row r="122" spans="1:7" ht="12.75">
      <c r="A122" s="139" t="s">
        <v>49</v>
      </c>
      <c r="B122" s="136">
        <v>48550</v>
      </c>
      <c r="C122" s="137"/>
      <c r="D122" s="147"/>
      <c r="E122" s="127"/>
      <c r="F122" s="134"/>
      <c r="G122" s="148">
        <v>10.879999999999999</v>
      </c>
    </row>
    <row r="123" spans="1:7" ht="12.75">
      <c r="A123" s="139" t="s">
        <v>50</v>
      </c>
      <c r="B123" s="149">
        <v>20.75</v>
      </c>
      <c r="C123" s="137"/>
      <c r="D123" s="147"/>
      <c r="E123" s="127"/>
      <c r="F123" s="134"/>
      <c r="G123" s="134"/>
    </row>
    <row r="124" spans="1:7" ht="12.75">
      <c r="A124" s="139" t="s">
        <v>51</v>
      </c>
      <c r="B124" s="149">
        <v>65</v>
      </c>
      <c r="C124" s="137"/>
      <c r="D124" s="147"/>
      <c r="E124" s="127"/>
      <c r="F124" s="134"/>
      <c r="G124" s="134"/>
    </row>
    <row r="125" spans="1:7" ht="13.5" thickBot="1">
      <c r="A125" s="150" t="s">
        <v>52</v>
      </c>
      <c r="B125" s="151">
        <v>10</v>
      </c>
      <c r="C125" s="152"/>
      <c r="D125" s="153"/>
      <c r="E125" s="127"/>
      <c r="F125" s="134"/>
      <c r="G125" s="134"/>
    </row>
    <row r="126" spans="1:7" ht="13.5" thickBot="1">
      <c r="A126" s="127"/>
      <c r="B126" s="127"/>
      <c r="C126" s="127"/>
      <c r="D126" s="127"/>
      <c r="E126" s="127"/>
      <c r="F126" s="127"/>
      <c r="G126" s="127"/>
    </row>
    <row r="127" spans="1:7" ht="12.75">
      <c r="A127" s="130" t="s">
        <v>41</v>
      </c>
      <c r="B127" s="131">
        <v>42341</v>
      </c>
      <c r="C127" s="132"/>
      <c r="D127" s="133"/>
      <c r="E127" s="134"/>
      <c r="F127" s="134"/>
      <c r="G127" s="134"/>
    </row>
    <row r="128" spans="1:7" ht="13.5" thickBot="1">
      <c r="A128" s="135" t="s">
        <v>0</v>
      </c>
      <c r="B128" s="136" t="s">
        <v>40</v>
      </c>
      <c r="C128" s="137"/>
      <c r="D128" s="138"/>
      <c r="E128" s="134"/>
      <c r="F128" s="134"/>
      <c r="G128" s="134"/>
    </row>
    <row r="129" spans="1:7" ht="13.5" thickBot="1">
      <c r="A129" s="139" t="s">
        <v>42</v>
      </c>
      <c r="B129" s="140">
        <v>42999</v>
      </c>
      <c r="C129" s="137"/>
      <c r="D129" s="141"/>
      <c r="E129" s="127"/>
      <c r="F129" s="142" t="s">
        <v>43</v>
      </c>
      <c r="G129" s="143" t="s">
        <v>44</v>
      </c>
    </row>
    <row r="130" spans="1:256" ht="13.5" thickBot="1">
      <c r="A130" s="144" t="s">
        <v>45</v>
      </c>
      <c r="B130" s="145">
        <v>34800</v>
      </c>
      <c r="C130" s="136" t="s">
        <v>46</v>
      </c>
      <c r="D130" s="146">
        <v>27.45</v>
      </c>
      <c r="E130" s="127"/>
      <c r="F130" s="157">
        <v>0.7002012072434608</v>
      </c>
      <c r="G130" s="155">
        <v>5.95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144" t="s">
        <v>47</v>
      </c>
      <c r="B131" s="145">
        <v>39800</v>
      </c>
      <c r="C131" s="136" t="s">
        <v>46</v>
      </c>
      <c r="D131" s="146">
        <v>25.15</v>
      </c>
      <c r="E131" s="127"/>
      <c r="F131" s="158">
        <v>0.8008048289738431</v>
      </c>
      <c r="G131" s="146">
        <v>3.65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144" t="s">
        <v>47</v>
      </c>
      <c r="B132" s="145">
        <v>44750</v>
      </c>
      <c r="C132" s="136" t="s">
        <v>46</v>
      </c>
      <c r="D132" s="146">
        <v>23.17</v>
      </c>
      <c r="E132" s="127"/>
      <c r="F132" s="158">
        <v>0.9004024144869215</v>
      </c>
      <c r="G132" s="146">
        <v>1.67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144" t="s">
        <v>47</v>
      </c>
      <c r="B133" s="145">
        <v>47250</v>
      </c>
      <c r="C133" s="136" t="s">
        <v>46</v>
      </c>
      <c r="D133" s="146">
        <v>22.29</v>
      </c>
      <c r="E133" s="127"/>
      <c r="F133" s="158">
        <v>0.9507042253521126</v>
      </c>
      <c r="G133" s="146">
        <v>0.79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144" t="s">
        <v>47</v>
      </c>
      <c r="B134" s="145">
        <v>49700</v>
      </c>
      <c r="C134" s="136" t="s">
        <v>46</v>
      </c>
      <c r="D134" s="146">
        <v>21.5</v>
      </c>
      <c r="E134" s="127"/>
      <c r="F134" s="158">
        <v>1</v>
      </c>
      <c r="G134" s="146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144" t="s">
        <v>47</v>
      </c>
      <c r="B135" s="145">
        <v>52200</v>
      </c>
      <c r="C135" s="136" t="s">
        <v>46</v>
      </c>
      <c r="D135" s="146">
        <v>20.77</v>
      </c>
      <c r="E135" s="127"/>
      <c r="F135" s="158">
        <v>1.0503018108651911</v>
      </c>
      <c r="G135" s="146">
        <v>-0.73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144" t="s">
        <v>47</v>
      </c>
      <c r="B136" s="145">
        <v>54700</v>
      </c>
      <c r="C136" s="136" t="s">
        <v>46</v>
      </c>
      <c r="D136" s="146">
        <v>20.12</v>
      </c>
      <c r="E136" s="127"/>
      <c r="F136" s="158">
        <v>1.1006036217303823</v>
      </c>
      <c r="G136" s="146">
        <v>-1.38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144" t="s">
        <v>47</v>
      </c>
      <c r="B137" s="145">
        <v>59650</v>
      </c>
      <c r="C137" s="136" t="s">
        <v>46</v>
      </c>
      <c r="D137" s="146">
        <v>19.05</v>
      </c>
      <c r="E137" s="127"/>
      <c r="F137" s="158">
        <v>1.2002012072434607</v>
      </c>
      <c r="G137" s="146">
        <v>-2.45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144" t="s">
        <v>48</v>
      </c>
      <c r="B138" s="145">
        <v>64650</v>
      </c>
      <c r="C138" s="136" t="s">
        <v>46</v>
      </c>
      <c r="D138" s="146">
        <v>18.29</v>
      </c>
      <c r="E138" s="127"/>
      <c r="F138" s="159">
        <v>1.300804828973843</v>
      </c>
      <c r="G138" s="156">
        <v>-3.21</v>
      </c>
      <c r="IU138" s="32" t="e">
        <f>#REF!-#REF!</f>
        <v>#REF!</v>
      </c>
      <c r="IV138" s="6" t="e">
        <f>IU138=#REF!</f>
        <v>#REF!</v>
      </c>
    </row>
    <row r="139" spans="1:7" ht="12.75">
      <c r="A139" s="139" t="s">
        <v>49</v>
      </c>
      <c r="B139" s="136">
        <v>49700</v>
      </c>
      <c r="C139" s="137"/>
      <c r="D139" s="147"/>
      <c r="E139" s="127"/>
      <c r="F139" s="134"/>
      <c r="G139" s="148">
        <v>9.16</v>
      </c>
    </row>
    <row r="140" spans="1:7" ht="12.75">
      <c r="A140" s="139" t="s">
        <v>50</v>
      </c>
      <c r="B140" s="149">
        <v>21.5</v>
      </c>
      <c r="C140" s="137"/>
      <c r="D140" s="147"/>
      <c r="E140" s="127"/>
      <c r="F140" s="134"/>
      <c r="G140" s="134"/>
    </row>
    <row r="141" spans="1:7" ht="12.75">
      <c r="A141" s="139" t="s">
        <v>51</v>
      </c>
      <c r="B141" s="149">
        <v>65</v>
      </c>
      <c r="C141" s="137"/>
      <c r="D141" s="147"/>
      <c r="E141" s="127"/>
      <c r="F141" s="134"/>
      <c r="G141" s="134"/>
    </row>
    <row r="142" spans="1:7" ht="17.25" customHeight="1" thickBot="1">
      <c r="A142" s="150" t="s">
        <v>52</v>
      </c>
      <c r="B142" s="151">
        <v>10</v>
      </c>
      <c r="C142" s="152"/>
      <c r="D142" s="153"/>
      <c r="E142" s="127"/>
      <c r="F142" s="134"/>
      <c r="G142" s="134"/>
    </row>
    <row r="143" spans="1:7" ht="13.5" thickBot="1">
      <c r="A143" s="127"/>
      <c r="B143" s="127"/>
      <c r="C143" s="127"/>
      <c r="D143" s="127"/>
      <c r="E143" s="127"/>
      <c r="F143" s="127"/>
      <c r="G143" s="127"/>
    </row>
    <row r="144" spans="1:7" ht="12.75">
      <c r="A144" s="130" t="s">
        <v>41</v>
      </c>
      <c r="B144" s="131">
        <v>42341</v>
      </c>
      <c r="C144" s="132"/>
      <c r="D144" s="133"/>
      <c r="E144" s="134"/>
      <c r="F144" s="134"/>
      <c r="G144" s="134"/>
    </row>
    <row r="145" spans="1:7" ht="13.5" thickBot="1">
      <c r="A145" s="135" t="s">
        <v>0</v>
      </c>
      <c r="B145" s="136" t="s">
        <v>40</v>
      </c>
      <c r="C145" s="137"/>
      <c r="D145" s="138"/>
      <c r="E145" s="134"/>
      <c r="F145" s="134"/>
      <c r="G145" s="134"/>
    </row>
    <row r="146" spans="1:256" ht="13.5" thickBot="1">
      <c r="A146" s="139" t="s">
        <v>42</v>
      </c>
      <c r="B146" s="140">
        <v>43090</v>
      </c>
      <c r="C146" s="137"/>
      <c r="D146" s="141"/>
      <c r="E146" s="127"/>
      <c r="F146" s="142" t="s">
        <v>43</v>
      </c>
      <c r="G146" s="143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144" t="s">
        <v>45</v>
      </c>
      <c r="B147" s="145">
        <v>35200</v>
      </c>
      <c r="C147" s="136" t="s">
        <v>46</v>
      </c>
      <c r="D147" s="146">
        <v>28.64</v>
      </c>
      <c r="E147" s="127"/>
      <c r="F147" s="157">
        <v>0.6998011928429424</v>
      </c>
      <c r="G147" s="155">
        <v>5.64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144" t="s">
        <v>47</v>
      </c>
      <c r="B148" s="145">
        <v>40250</v>
      </c>
      <c r="C148" s="136" t="s">
        <v>46</v>
      </c>
      <c r="D148" s="146">
        <v>26.45</v>
      </c>
      <c r="E148" s="127"/>
      <c r="F148" s="158">
        <v>0.8001988071570576</v>
      </c>
      <c r="G148" s="146">
        <v>3.45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144" t="s">
        <v>47</v>
      </c>
      <c r="B149" s="145">
        <v>45300</v>
      </c>
      <c r="C149" s="136" t="s">
        <v>46</v>
      </c>
      <c r="D149" s="146">
        <v>24.57</v>
      </c>
      <c r="E149" s="127"/>
      <c r="F149" s="158">
        <v>0.9005964214711729</v>
      </c>
      <c r="G149" s="146">
        <v>1.57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144" t="s">
        <v>47</v>
      </c>
      <c r="B150" s="145">
        <v>47800</v>
      </c>
      <c r="C150" s="136" t="s">
        <v>46</v>
      </c>
      <c r="D150" s="146">
        <v>23.75</v>
      </c>
      <c r="E150" s="127"/>
      <c r="F150" s="158">
        <v>0.9502982107355865</v>
      </c>
      <c r="G150" s="146">
        <v>0.75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144" t="s">
        <v>47</v>
      </c>
      <c r="B151" s="145">
        <v>50300</v>
      </c>
      <c r="C151" s="136" t="s">
        <v>46</v>
      </c>
      <c r="D151" s="146">
        <v>23</v>
      </c>
      <c r="E151" s="127"/>
      <c r="F151" s="158">
        <v>1</v>
      </c>
      <c r="G151" s="146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144" t="s">
        <v>47</v>
      </c>
      <c r="B152" s="145">
        <v>52800</v>
      </c>
      <c r="C152" s="136" t="s">
        <v>46</v>
      </c>
      <c r="D152" s="146">
        <v>22.33</v>
      </c>
      <c r="E152" s="127"/>
      <c r="F152" s="158">
        <v>1.0497017892644136</v>
      </c>
      <c r="G152" s="146">
        <v>-0.67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144" t="s">
        <v>47</v>
      </c>
      <c r="B153" s="145">
        <v>55350</v>
      </c>
      <c r="C153" s="136" t="s">
        <v>46</v>
      </c>
      <c r="D153" s="146">
        <v>21.72</v>
      </c>
      <c r="E153" s="127"/>
      <c r="F153" s="158">
        <v>1.1003976143141152</v>
      </c>
      <c r="G153" s="146">
        <v>-1.28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144" t="s">
        <v>47</v>
      </c>
      <c r="B154" s="145">
        <v>60350</v>
      </c>
      <c r="C154" s="136" t="s">
        <v>46</v>
      </c>
      <c r="D154" s="146">
        <v>20.76</v>
      </c>
      <c r="E154" s="127"/>
      <c r="F154" s="158">
        <v>1.1998011928429424</v>
      </c>
      <c r="G154" s="146">
        <v>-2.24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144" t="s">
        <v>48</v>
      </c>
      <c r="B155" s="145">
        <v>65400</v>
      </c>
      <c r="C155" s="136" t="s">
        <v>46</v>
      </c>
      <c r="D155" s="146">
        <v>20.09</v>
      </c>
      <c r="E155" s="127"/>
      <c r="F155" s="159">
        <v>1.3001988071570576</v>
      </c>
      <c r="G155" s="156">
        <v>-2.91</v>
      </c>
    </row>
    <row r="156" spans="1:7" ht="12.75">
      <c r="A156" s="139" t="s">
        <v>49</v>
      </c>
      <c r="B156" s="136">
        <v>50300</v>
      </c>
      <c r="C156" s="137"/>
      <c r="D156" s="147"/>
      <c r="E156" s="127"/>
      <c r="F156" s="134"/>
      <c r="G156" s="148">
        <v>8.55</v>
      </c>
    </row>
    <row r="157" spans="1:7" ht="12.75">
      <c r="A157" s="139" t="s">
        <v>50</v>
      </c>
      <c r="B157" s="149">
        <v>23</v>
      </c>
      <c r="C157" s="137"/>
      <c r="D157" s="147"/>
      <c r="E157" s="127"/>
      <c r="F157" s="134"/>
      <c r="G157" s="134"/>
    </row>
    <row r="158" spans="1:7" ht="12.75">
      <c r="A158" s="139" t="s">
        <v>51</v>
      </c>
      <c r="B158" s="149">
        <v>65</v>
      </c>
      <c r="C158" s="137"/>
      <c r="D158" s="147"/>
      <c r="E158" s="127"/>
      <c r="F158" s="134"/>
      <c r="G158" s="134"/>
    </row>
    <row r="159" spans="1:7" ht="13.5" thickBot="1">
      <c r="A159" s="150" t="s">
        <v>52</v>
      </c>
      <c r="B159" s="151">
        <v>10</v>
      </c>
      <c r="C159" s="152"/>
      <c r="D159" s="153"/>
      <c r="E159" s="127"/>
      <c r="F159" s="134"/>
      <c r="G159" s="134"/>
    </row>
    <row r="160" spans="1:7" ht="13.5" thickBot="1">
      <c r="A160" s="116"/>
      <c r="B160" s="119"/>
      <c r="C160" s="116"/>
      <c r="D160" s="117"/>
      <c r="E160" s="118"/>
      <c r="F160" s="118"/>
      <c r="G160" s="118"/>
    </row>
    <row r="161" spans="1:7" ht="12.75">
      <c r="A161" s="170" t="s">
        <v>41</v>
      </c>
      <c r="B161" s="171">
        <v>42341</v>
      </c>
      <c r="C161" s="172"/>
      <c r="D161" s="173"/>
      <c r="E161" s="174"/>
      <c r="F161" s="174"/>
      <c r="G161" s="174"/>
    </row>
    <row r="162" spans="1:7" ht="13.5" thickBot="1">
      <c r="A162" s="175" t="s">
        <v>0</v>
      </c>
      <c r="B162" s="176" t="s">
        <v>30</v>
      </c>
      <c r="C162" s="177"/>
      <c r="D162" s="178"/>
      <c r="E162" s="174"/>
      <c r="F162" s="174"/>
      <c r="G162" s="174"/>
    </row>
    <row r="163" spans="1:256" ht="13.5" thickBot="1">
      <c r="A163" s="179" t="s">
        <v>42</v>
      </c>
      <c r="B163" s="180">
        <v>42355</v>
      </c>
      <c r="C163" s="177"/>
      <c r="D163" s="181"/>
      <c r="E163" s="167"/>
      <c r="F163" s="182" t="s">
        <v>43</v>
      </c>
      <c r="G163" s="183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184" t="s">
        <v>45</v>
      </c>
      <c r="B164" s="185">
        <v>7300</v>
      </c>
      <c r="C164" s="176" t="s">
        <v>46</v>
      </c>
      <c r="D164" s="186">
        <v>41.94</v>
      </c>
      <c r="E164" s="167"/>
      <c r="F164" s="196">
        <v>0.6986</v>
      </c>
      <c r="G164" s="195">
        <v>22.19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184" t="s">
        <v>47</v>
      </c>
      <c r="B165" s="185">
        <v>8350</v>
      </c>
      <c r="C165" s="176" t="s">
        <v>46</v>
      </c>
      <c r="D165" s="186">
        <v>34.14</v>
      </c>
      <c r="E165" s="167"/>
      <c r="F165" s="197">
        <v>0.799</v>
      </c>
      <c r="G165" s="195">
        <v>14.39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184" t="s">
        <v>47</v>
      </c>
      <c r="B166" s="185">
        <v>9400</v>
      </c>
      <c r="C166" s="176" t="s">
        <v>46</v>
      </c>
      <c r="D166" s="186">
        <v>26.74</v>
      </c>
      <c r="E166" s="167"/>
      <c r="F166" s="197">
        <v>0.8995</v>
      </c>
      <c r="G166" s="195">
        <v>6.99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184" t="s">
        <v>47</v>
      </c>
      <c r="B167" s="185">
        <v>9900</v>
      </c>
      <c r="C167" s="176" t="s">
        <v>46</v>
      </c>
      <c r="D167" s="186">
        <v>23.36</v>
      </c>
      <c r="E167" s="167"/>
      <c r="F167" s="197">
        <v>0.9474</v>
      </c>
      <c r="G167" s="195">
        <v>3.61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184" t="s">
        <v>47</v>
      </c>
      <c r="B168" s="185">
        <v>10450</v>
      </c>
      <c r="C168" s="176" t="s">
        <v>46</v>
      </c>
      <c r="D168" s="186">
        <v>19.75</v>
      </c>
      <c r="E168" s="167"/>
      <c r="F168" s="197">
        <v>1</v>
      </c>
      <c r="G168" s="19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184" t="s">
        <v>47</v>
      </c>
      <c r="B169" s="185">
        <v>10950</v>
      </c>
      <c r="C169" s="176" t="s">
        <v>46</v>
      </c>
      <c r="D169" s="186">
        <v>16.57</v>
      </c>
      <c r="E169" s="167"/>
      <c r="F169" s="197">
        <v>1.0478</v>
      </c>
      <c r="G169" s="195">
        <v>-3.18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184" t="s">
        <v>47</v>
      </c>
      <c r="B170" s="185">
        <v>11500</v>
      </c>
      <c r="C170" s="176" t="s">
        <v>46</v>
      </c>
      <c r="D170" s="186">
        <v>13.17</v>
      </c>
      <c r="E170" s="167"/>
      <c r="F170" s="197">
        <v>1.1005</v>
      </c>
      <c r="G170" s="195">
        <v>-6.58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184" t="s">
        <v>47</v>
      </c>
      <c r="B171" s="185">
        <v>12550</v>
      </c>
      <c r="C171" s="176" t="s">
        <v>46</v>
      </c>
      <c r="D171" s="186">
        <v>7</v>
      </c>
      <c r="E171" s="167"/>
      <c r="F171" s="197">
        <v>1.201</v>
      </c>
      <c r="G171" s="195">
        <v>-12.75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184" t="s">
        <v>48</v>
      </c>
      <c r="B172" s="185">
        <v>13600</v>
      </c>
      <c r="C172" s="176" t="s">
        <v>46</v>
      </c>
      <c r="D172" s="186">
        <v>1.23</v>
      </c>
      <c r="E172" s="167"/>
      <c r="F172" s="198">
        <v>1.3014</v>
      </c>
      <c r="G172" s="195">
        <v>-18.52</v>
      </c>
    </row>
    <row r="173" spans="1:7" ht="12.75">
      <c r="A173" s="179" t="s">
        <v>49</v>
      </c>
      <c r="B173" s="176">
        <v>10450</v>
      </c>
      <c r="C173" s="177"/>
      <c r="D173" s="187"/>
      <c r="E173" s="167"/>
      <c r="F173" s="174"/>
      <c r="G173" s="188">
        <v>40.71</v>
      </c>
    </row>
    <row r="174" spans="1:7" ht="12.75">
      <c r="A174" s="179" t="s">
        <v>50</v>
      </c>
      <c r="B174" s="189">
        <v>19.75</v>
      </c>
      <c r="C174" s="177"/>
      <c r="D174" s="187"/>
      <c r="E174" s="167"/>
      <c r="F174" s="174"/>
      <c r="G174" s="174"/>
    </row>
    <row r="175" spans="1:7" ht="12.75">
      <c r="A175" s="179" t="s">
        <v>51</v>
      </c>
      <c r="B175" s="189">
        <v>65</v>
      </c>
      <c r="C175" s="177"/>
      <c r="D175" s="187"/>
      <c r="E175" s="167"/>
      <c r="F175" s="174"/>
      <c r="G175" s="174"/>
    </row>
    <row r="176" spans="1:7" ht="13.5" thickBot="1">
      <c r="A176" s="190" t="s">
        <v>52</v>
      </c>
      <c r="B176" s="191">
        <v>10</v>
      </c>
      <c r="C176" s="192"/>
      <c r="D176" s="193"/>
      <c r="E176" s="167"/>
      <c r="F176" s="174"/>
      <c r="G176" s="174"/>
    </row>
    <row r="177" spans="1:7" ht="13.5" thickBot="1">
      <c r="A177" s="168"/>
      <c r="B177" s="194"/>
      <c r="C177" s="168"/>
      <c r="D177" s="169"/>
      <c r="E177" s="174"/>
      <c r="F177" s="174"/>
      <c r="G177" s="174"/>
    </row>
    <row r="178" spans="1:7" ht="12.75">
      <c r="A178" s="170" t="s">
        <v>41</v>
      </c>
      <c r="B178" s="171">
        <v>42341</v>
      </c>
      <c r="C178" s="172"/>
      <c r="D178" s="173"/>
      <c r="E178" s="174"/>
      <c r="F178" s="174"/>
      <c r="G178" s="174"/>
    </row>
    <row r="179" spans="1:7" ht="13.5" thickBot="1">
      <c r="A179" s="175" t="s">
        <v>0</v>
      </c>
      <c r="B179" s="176" t="s">
        <v>30</v>
      </c>
      <c r="C179" s="177"/>
      <c r="D179" s="178"/>
      <c r="E179" s="174"/>
      <c r="F179" s="174"/>
      <c r="G179" s="174"/>
    </row>
    <row r="180" spans="1:7" ht="13.5" thickBot="1">
      <c r="A180" s="179" t="s">
        <v>42</v>
      </c>
      <c r="B180" s="180">
        <v>42446</v>
      </c>
      <c r="C180" s="177"/>
      <c r="D180" s="181"/>
      <c r="E180" s="167"/>
      <c r="F180" s="182" t="s">
        <v>43</v>
      </c>
      <c r="G180" s="183" t="s">
        <v>44</v>
      </c>
    </row>
    <row r="181" spans="1:7" ht="13.5" thickBot="1">
      <c r="A181" s="184" t="s">
        <v>45</v>
      </c>
      <c r="B181" s="185">
        <v>7400</v>
      </c>
      <c r="C181" s="176" t="s">
        <v>46</v>
      </c>
      <c r="D181" s="186">
        <v>31.54</v>
      </c>
      <c r="E181" s="167"/>
      <c r="F181" s="196">
        <v>0.7014</v>
      </c>
      <c r="G181" s="195">
        <v>11.79</v>
      </c>
    </row>
    <row r="182" spans="1:7" ht="13.5" thickBot="1">
      <c r="A182" s="184" t="s">
        <v>47</v>
      </c>
      <c r="B182" s="185">
        <v>8450</v>
      </c>
      <c r="C182" s="176" t="s">
        <v>46</v>
      </c>
      <c r="D182" s="186">
        <v>27.26</v>
      </c>
      <c r="E182" s="167"/>
      <c r="F182" s="197">
        <v>0.8009</v>
      </c>
      <c r="G182" s="195">
        <v>7.51</v>
      </c>
    </row>
    <row r="183" spans="1:7" ht="13.5" thickBot="1">
      <c r="A183" s="184" t="s">
        <v>47</v>
      </c>
      <c r="B183" s="185">
        <v>9500</v>
      </c>
      <c r="C183" s="176" t="s">
        <v>46</v>
      </c>
      <c r="D183" s="186">
        <v>23.33</v>
      </c>
      <c r="E183" s="167"/>
      <c r="F183" s="197">
        <v>0.9005</v>
      </c>
      <c r="G183" s="195">
        <v>3.58</v>
      </c>
    </row>
    <row r="184" spans="1:7" ht="13.5" thickBot="1">
      <c r="A184" s="184" t="s">
        <v>47</v>
      </c>
      <c r="B184" s="185">
        <v>10050</v>
      </c>
      <c r="C184" s="176" t="s">
        <v>46</v>
      </c>
      <c r="D184" s="186">
        <v>21.41</v>
      </c>
      <c r="E184" s="167"/>
      <c r="F184" s="197">
        <v>0.9526</v>
      </c>
      <c r="G184" s="195">
        <v>1.66</v>
      </c>
    </row>
    <row r="185" spans="1:7" ht="13.5" thickBot="1">
      <c r="A185" s="184" t="s">
        <v>47</v>
      </c>
      <c r="B185" s="185">
        <v>10550</v>
      </c>
      <c r="C185" s="176" t="s">
        <v>46</v>
      </c>
      <c r="D185" s="186">
        <v>19.75</v>
      </c>
      <c r="E185" s="167"/>
      <c r="F185" s="197">
        <v>1</v>
      </c>
      <c r="G185" s="195">
        <v>0</v>
      </c>
    </row>
    <row r="186" spans="1:7" ht="13.5" thickBot="1">
      <c r="A186" s="184" t="s">
        <v>47</v>
      </c>
      <c r="B186" s="185">
        <v>11100</v>
      </c>
      <c r="C186" s="176" t="s">
        <v>46</v>
      </c>
      <c r="D186" s="186">
        <v>18.01</v>
      </c>
      <c r="E186" s="167"/>
      <c r="F186" s="197">
        <v>1.0521</v>
      </c>
      <c r="G186" s="195">
        <v>-1.74</v>
      </c>
    </row>
    <row r="187" spans="1:7" ht="13.5" thickBot="1">
      <c r="A187" s="184" t="s">
        <v>47</v>
      </c>
      <c r="B187" s="185">
        <v>11600</v>
      </c>
      <c r="C187" s="176" t="s">
        <v>46</v>
      </c>
      <c r="D187" s="186">
        <v>16.51</v>
      </c>
      <c r="E187" s="167"/>
      <c r="F187" s="197">
        <v>1.0995</v>
      </c>
      <c r="G187" s="195">
        <v>-3.24</v>
      </c>
    </row>
    <row r="188" spans="1:7" ht="13.5" thickBot="1">
      <c r="A188" s="184" t="s">
        <v>47</v>
      </c>
      <c r="B188" s="185">
        <v>12700</v>
      </c>
      <c r="C188" s="176" t="s">
        <v>46</v>
      </c>
      <c r="D188" s="186">
        <v>13.5</v>
      </c>
      <c r="E188" s="167"/>
      <c r="F188" s="197">
        <v>1.2038</v>
      </c>
      <c r="G188" s="195">
        <v>-6.25</v>
      </c>
    </row>
    <row r="189" spans="1:7" ht="13.5" thickBot="1">
      <c r="A189" s="184" t="s">
        <v>48</v>
      </c>
      <c r="B189" s="185">
        <v>13750</v>
      </c>
      <c r="C189" s="176" t="s">
        <v>46</v>
      </c>
      <c r="D189" s="186">
        <v>10.97</v>
      </c>
      <c r="E189" s="167"/>
      <c r="F189" s="198">
        <v>1.3033</v>
      </c>
      <c r="G189" s="195">
        <v>-8.78</v>
      </c>
    </row>
    <row r="190" spans="1:7" ht="12.75">
      <c r="A190" s="179" t="s">
        <v>49</v>
      </c>
      <c r="B190" s="176">
        <v>10550</v>
      </c>
      <c r="C190" s="177"/>
      <c r="D190" s="187"/>
      <c r="E190" s="167"/>
      <c r="F190" s="174"/>
      <c r="G190" s="188">
        <v>20.57</v>
      </c>
    </row>
    <row r="191" spans="1:7" ht="12.75">
      <c r="A191" s="179" t="s">
        <v>50</v>
      </c>
      <c r="B191" s="189">
        <v>19.75</v>
      </c>
      <c r="C191" s="177"/>
      <c r="D191" s="187"/>
      <c r="E191" s="167"/>
      <c r="F191" s="174"/>
      <c r="G191" s="174"/>
    </row>
    <row r="192" spans="1:7" ht="12.75">
      <c r="A192" s="179" t="s">
        <v>51</v>
      </c>
      <c r="B192" s="189">
        <v>65</v>
      </c>
      <c r="C192" s="177"/>
      <c r="D192" s="187"/>
      <c r="E192" s="167"/>
      <c r="F192" s="174"/>
      <c r="G192" s="174"/>
    </row>
    <row r="193" spans="1:7" ht="13.5" thickBot="1">
      <c r="A193" s="190" t="s">
        <v>52</v>
      </c>
      <c r="B193" s="191">
        <v>10</v>
      </c>
      <c r="C193" s="192"/>
      <c r="D193" s="193"/>
      <c r="E193" s="167"/>
      <c r="F193" s="174"/>
      <c r="G193" s="174"/>
    </row>
    <row r="194" spans="1:7" ht="13.5" thickBot="1">
      <c r="A194" s="168"/>
      <c r="B194" s="194"/>
      <c r="C194" s="168"/>
      <c r="D194" s="169"/>
      <c r="E194" s="174"/>
      <c r="F194" s="174"/>
      <c r="G194" s="174"/>
    </row>
    <row r="195" spans="1:7" ht="12.75">
      <c r="A195" s="170" t="s">
        <v>41</v>
      </c>
      <c r="B195" s="171">
        <v>42341</v>
      </c>
      <c r="C195" s="172"/>
      <c r="D195" s="173"/>
      <c r="E195" s="174"/>
      <c r="F195" s="174"/>
      <c r="G195" s="174"/>
    </row>
    <row r="196" spans="1:7" ht="13.5" thickBot="1">
      <c r="A196" s="175" t="s">
        <v>0</v>
      </c>
      <c r="B196" s="176" t="s">
        <v>30</v>
      </c>
      <c r="C196" s="177"/>
      <c r="D196" s="178"/>
      <c r="E196" s="174"/>
      <c r="F196" s="174"/>
      <c r="G196" s="174"/>
    </row>
    <row r="197" spans="1:7" ht="13.5" thickBot="1">
      <c r="A197" s="179" t="s">
        <v>42</v>
      </c>
      <c r="B197" s="180">
        <v>42536</v>
      </c>
      <c r="C197" s="177"/>
      <c r="D197" s="181"/>
      <c r="E197" s="167"/>
      <c r="F197" s="182" t="s">
        <v>43</v>
      </c>
      <c r="G197" s="183" t="s">
        <v>44</v>
      </c>
    </row>
    <row r="198" spans="1:7" ht="13.5" thickBot="1">
      <c r="A198" s="184" t="s">
        <v>45</v>
      </c>
      <c r="B198" s="185">
        <v>7450</v>
      </c>
      <c r="C198" s="176" t="s">
        <v>46</v>
      </c>
      <c r="D198" s="186">
        <v>30.94</v>
      </c>
      <c r="E198" s="167"/>
      <c r="F198" s="196">
        <v>0.7028</v>
      </c>
      <c r="G198" s="195">
        <v>9.44</v>
      </c>
    </row>
    <row r="199" spans="1:7" ht="13.5" thickBot="1">
      <c r="A199" s="184" t="s">
        <v>47</v>
      </c>
      <c r="B199" s="185">
        <v>8500</v>
      </c>
      <c r="C199" s="176" t="s">
        <v>46</v>
      </c>
      <c r="D199" s="186">
        <v>27.46</v>
      </c>
      <c r="E199" s="167"/>
      <c r="F199" s="197">
        <v>0.8019</v>
      </c>
      <c r="G199" s="195">
        <v>5.96</v>
      </c>
    </row>
    <row r="200" spans="1:7" ht="13.5" thickBot="1">
      <c r="A200" s="184" t="s">
        <v>47</v>
      </c>
      <c r="B200" s="185">
        <v>9550</v>
      </c>
      <c r="C200" s="176" t="s">
        <v>46</v>
      </c>
      <c r="D200" s="186">
        <v>24.32</v>
      </c>
      <c r="E200" s="167"/>
      <c r="F200" s="197">
        <v>0.9009</v>
      </c>
      <c r="G200" s="195">
        <v>2.82</v>
      </c>
    </row>
    <row r="201" spans="1:7" ht="13.5" thickBot="1">
      <c r="A201" s="184" t="s">
        <v>47</v>
      </c>
      <c r="B201" s="185">
        <v>10100</v>
      </c>
      <c r="C201" s="176" t="s">
        <v>46</v>
      </c>
      <c r="D201" s="186">
        <v>22.8</v>
      </c>
      <c r="E201" s="167"/>
      <c r="F201" s="197">
        <v>0.9528</v>
      </c>
      <c r="G201" s="195">
        <v>1.3</v>
      </c>
    </row>
    <row r="202" spans="1:7" ht="13.5" thickBot="1">
      <c r="A202" s="184" t="s">
        <v>47</v>
      </c>
      <c r="B202" s="185">
        <v>10600</v>
      </c>
      <c r="C202" s="176" t="s">
        <v>46</v>
      </c>
      <c r="D202" s="186">
        <v>21.5</v>
      </c>
      <c r="E202" s="167"/>
      <c r="F202" s="197">
        <v>1</v>
      </c>
      <c r="G202" s="195">
        <v>0</v>
      </c>
    </row>
    <row r="203" spans="1:7" ht="13.5" thickBot="1">
      <c r="A203" s="184" t="s">
        <v>47</v>
      </c>
      <c r="B203" s="185">
        <v>11150</v>
      </c>
      <c r="C203" s="176" t="s">
        <v>46</v>
      </c>
      <c r="D203" s="186">
        <v>20.16</v>
      </c>
      <c r="E203" s="167"/>
      <c r="F203" s="197">
        <v>1.0519</v>
      </c>
      <c r="G203" s="195">
        <v>-1.34</v>
      </c>
    </row>
    <row r="204" spans="1:7" ht="13.5" thickBot="1">
      <c r="A204" s="184" t="s">
        <v>47</v>
      </c>
      <c r="B204" s="185">
        <v>11650</v>
      </c>
      <c r="C204" s="176" t="s">
        <v>46</v>
      </c>
      <c r="D204" s="186">
        <v>19.01</v>
      </c>
      <c r="E204" s="167"/>
      <c r="F204" s="197">
        <v>1.0991</v>
      </c>
      <c r="G204" s="195">
        <v>-2.49</v>
      </c>
    </row>
    <row r="205" spans="1:7" ht="13.5" thickBot="1">
      <c r="A205" s="184" t="s">
        <v>47</v>
      </c>
      <c r="B205" s="185">
        <v>12750</v>
      </c>
      <c r="C205" s="176" t="s">
        <v>46</v>
      </c>
      <c r="D205" s="186">
        <v>16.75</v>
      </c>
      <c r="E205" s="167"/>
      <c r="F205" s="197">
        <v>1.2028</v>
      </c>
      <c r="G205" s="195">
        <v>-4.75</v>
      </c>
    </row>
    <row r="206" spans="1:7" ht="13.5" thickBot="1">
      <c r="A206" s="184" t="s">
        <v>48</v>
      </c>
      <c r="B206" s="185">
        <v>13800</v>
      </c>
      <c r="C206" s="176" t="s">
        <v>46</v>
      </c>
      <c r="D206" s="186">
        <v>14.94</v>
      </c>
      <c r="E206" s="167"/>
      <c r="F206" s="198">
        <v>1.3019</v>
      </c>
      <c r="G206" s="195">
        <v>-6.56</v>
      </c>
    </row>
    <row r="207" spans="1:7" ht="12.75">
      <c r="A207" s="179" t="s">
        <v>49</v>
      </c>
      <c r="B207" s="176">
        <v>10600</v>
      </c>
      <c r="C207" s="177"/>
      <c r="D207" s="187"/>
      <c r="E207" s="167"/>
      <c r="F207" s="174"/>
      <c r="G207" s="188">
        <v>16</v>
      </c>
    </row>
    <row r="208" spans="1:7" ht="12.75">
      <c r="A208" s="179" t="s">
        <v>50</v>
      </c>
      <c r="B208" s="189">
        <v>21.5</v>
      </c>
      <c r="C208" s="177"/>
      <c r="D208" s="187"/>
      <c r="E208" s="167"/>
      <c r="F208" s="174"/>
      <c r="G208" s="174"/>
    </row>
    <row r="209" spans="1:7" ht="12.75">
      <c r="A209" s="179" t="s">
        <v>51</v>
      </c>
      <c r="B209" s="189">
        <v>65</v>
      </c>
      <c r="C209" s="177"/>
      <c r="D209" s="187"/>
      <c r="E209" s="167"/>
      <c r="F209" s="174"/>
      <c r="G209" s="174"/>
    </row>
    <row r="210" spans="1:7" ht="13.5" thickBot="1">
      <c r="A210" s="190" t="s">
        <v>52</v>
      </c>
      <c r="B210" s="191">
        <v>10</v>
      </c>
      <c r="C210" s="192"/>
      <c r="D210" s="193"/>
      <c r="E210" s="167"/>
      <c r="F210" s="174"/>
      <c r="G210" s="174"/>
    </row>
    <row r="211" spans="1:7" ht="13.5" thickBot="1">
      <c r="A211" s="167"/>
      <c r="B211" s="167"/>
      <c r="C211" s="167"/>
      <c r="D211" s="167"/>
      <c r="E211" s="167"/>
      <c r="F211" s="167"/>
      <c r="G211" s="167"/>
    </row>
    <row r="212" spans="1:7" ht="12.75">
      <c r="A212" s="170" t="s">
        <v>41</v>
      </c>
      <c r="B212" s="171">
        <v>42341</v>
      </c>
      <c r="C212" s="172"/>
      <c r="D212" s="173"/>
      <c r="E212" s="174"/>
      <c r="F212" s="174"/>
      <c r="G212" s="174"/>
    </row>
    <row r="213" spans="1:7" ht="13.5" thickBot="1">
      <c r="A213" s="175" t="s">
        <v>0</v>
      </c>
      <c r="B213" s="176" t="s">
        <v>30</v>
      </c>
      <c r="C213" s="177"/>
      <c r="D213" s="178"/>
      <c r="E213" s="174"/>
      <c r="F213" s="174"/>
      <c r="G213" s="174"/>
    </row>
    <row r="214" spans="1:7" ht="13.5" thickBot="1">
      <c r="A214" s="179" t="s">
        <v>42</v>
      </c>
      <c r="B214" s="180">
        <v>42628</v>
      </c>
      <c r="C214" s="177"/>
      <c r="D214" s="181"/>
      <c r="E214" s="167"/>
      <c r="F214" s="182" t="s">
        <v>43</v>
      </c>
      <c r="G214" s="183" t="s">
        <v>44</v>
      </c>
    </row>
    <row r="215" spans="1:7" ht="13.5" thickBot="1">
      <c r="A215" s="184" t="s">
        <v>45</v>
      </c>
      <c r="B215" s="185">
        <v>7500</v>
      </c>
      <c r="C215" s="176" t="s">
        <v>46</v>
      </c>
      <c r="D215" s="186">
        <v>30.49</v>
      </c>
      <c r="E215" s="167"/>
      <c r="F215" s="196">
        <v>0.7009</v>
      </c>
      <c r="G215" s="195">
        <v>8.24</v>
      </c>
    </row>
    <row r="216" spans="1:7" ht="13.5" thickBot="1">
      <c r="A216" s="184" t="s">
        <v>47</v>
      </c>
      <c r="B216" s="185">
        <v>8550</v>
      </c>
      <c r="C216" s="176" t="s">
        <v>46</v>
      </c>
      <c r="D216" s="186">
        <v>27.46</v>
      </c>
      <c r="E216" s="167"/>
      <c r="F216" s="197">
        <v>0.7991</v>
      </c>
      <c r="G216" s="195">
        <v>5.21</v>
      </c>
    </row>
    <row r="217" spans="1:7" ht="13.5" thickBot="1">
      <c r="A217" s="184" t="s">
        <v>47</v>
      </c>
      <c r="B217" s="185">
        <v>9650</v>
      </c>
      <c r="C217" s="176" t="s">
        <v>46</v>
      </c>
      <c r="D217" s="186">
        <v>24.63</v>
      </c>
      <c r="E217" s="167"/>
      <c r="F217" s="197">
        <v>0.9019</v>
      </c>
      <c r="G217" s="195">
        <v>2.38</v>
      </c>
    </row>
    <row r="218" spans="1:7" ht="13.5" thickBot="1">
      <c r="A218" s="184" t="s">
        <v>47</v>
      </c>
      <c r="B218" s="185">
        <v>10150</v>
      </c>
      <c r="C218" s="176" t="s">
        <v>46</v>
      </c>
      <c r="D218" s="186">
        <v>23.46</v>
      </c>
      <c r="E218" s="167"/>
      <c r="F218" s="197">
        <v>0.9486</v>
      </c>
      <c r="G218" s="195">
        <v>1.21</v>
      </c>
    </row>
    <row r="219" spans="1:7" ht="13.5" thickBot="1">
      <c r="A219" s="184" t="s">
        <v>47</v>
      </c>
      <c r="B219" s="185">
        <v>10700</v>
      </c>
      <c r="C219" s="176" t="s">
        <v>46</v>
      </c>
      <c r="D219" s="186">
        <v>22.25</v>
      </c>
      <c r="E219" s="167"/>
      <c r="F219" s="197">
        <v>1</v>
      </c>
      <c r="G219" s="195">
        <v>0</v>
      </c>
    </row>
    <row r="220" spans="1:7" ht="13.5" thickBot="1">
      <c r="A220" s="184" t="s">
        <v>47</v>
      </c>
      <c r="B220" s="185">
        <v>11250</v>
      </c>
      <c r="C220" s="176" t="s">
        <v>46</v>
      </c>
      <c r="D220" s="186">
        <v>21.13</v>
      </c>
      <c r="E220" s="167"/>
      <c r="F220" s="197">
        <v>1.0514</v>
      </c>
      <c r="G220" s="195">
        <v>-1.12</v>
      </c>
    </row>
    <row r="221" spans="1:7" ht="13.5" thickBot="1">
      <c r="A221" s="184" t="s">
        <v>47</v>
      </c>
      <c r="B221" s="185">
        <v>11750</v>
      </c>
      <c r="C221" s="176" t="s">
        <v>46</v>
      </c>
      <c r="D221" s="186">
        <v>20.18</v>
      </c>
      <c r="E221" s="167"/>
      <c r="F221" s="197">
        <v>1.0981</v>
      </c>
      <c r="G221" s="195">
        <v>-2.07</v>
      </c>
    </row>
    <row r="222" spans="1:7" ht="13.5" thickBot="1">
      <c r="A222" s="184" t="s">
        <v>47</v>
      </c>
      <c r="B222" s="185">
        <v>12850</v>
      </c>
      <c r="C222" s="176" t="s">
        <v>46</v>
      </c>
      <c r="D222" s="186">
        <v>18.35</v>
      </c>
      <c r="E222" s="167"/>
      <c r="F222" s="197">
        <v>1.2009</v>
      </c>
      <c r="G222" s="195">
        <v>-3.9</v>
      </c>
    </row>
    <row r="223" spans="1:7" ht="13.5" thickBot="1">
      <c r="A223" s="184" t="s">
        <v>48</v>
      </c>
      <c r="B223" s="185">
        <v>13900</v>
      </c>
      <c r="C223" s="176" t="s">
        <v>46</v>
      </c>
      <c r="D223" s="186">
        <v>16.92</v>
      </c>
      <c r="E223" s="167"/>
      <c r="F223" s="198">
        <v>1.2991</v>
      </c>
      <c r="G223" s="195">
        <v>-5.33</v>
      </c>
    </row>
    <row r="224" spans="1:7" ht="12.75">
      <c r="A224" s="179" t="s">
        <v>49</v>
      </c>
      <c r="B224" s="176">
        <v>10700</v>
      </c>
      <c r="C224" s="177"/>
      <c r="D224" s="187"/>
      <c r="E224" s="167"/>
      <c r="F224" s="174"/>
      <c r="G224" s="188">
        <v>13.57</v>
      </c>
    </row>
    <row r="225" spans="1:7" ht="12.75">
      <c r="A225" s="179" t="s">
        <v>50</v>
      </c>
      <c r="B225" s="189">
        <v>22.25</v>
      </c>
      <c r="C225" s="177"/>
      <c r="D225" s="187"/>
      <c r="E225" s="167"/>
      <c r="F225" s="174"/>
      <c r="G225" s="174"/>
    </row>
    <row r="226" spans="1:7" ht="12.75">
      <c r="A226" s="179" t="s">
        <v>51</v>
      </c>
      <c r="B226" s="189">
        <v>65</v>
      </c>
      <c r="C226" s="177"/>
      <c r="D226" s="187"/>
      <c r="E226" s="167"/>
      <c r="F226" s="174"/>
      <c r="G226" s="174"/>
    </row>
    <row r="227" spans="1:7" ht="13.5" thickBot="1">
      <c r="A227" s="190" t="s">
        <v>52</v>
      </c>
      <c r="B227" s="191">
        <v>10</v>
      </c>
      <c r="C227" s="192"/>
      <c r="D227" s="193"/>
      <c r="E227" s="167"/>
      <c r="F227" s="174"/>
      <c r="G227" s="174"/>
    </row>
    <row r="228" spans="1:7" ht="13.5" thickBot="1">
      <c r="A228" s="167"/>
      <c r="B228" s="167"/>
      <c r="C228" s="167"/>
      <c r="D228" s="167"/>
      <c r="E228" s="167"/>
      <c r="F228" s="167"/>
      <c r="G228" s="167"/>
    </row>
    <row r="229" spans="1:7" ht="12.75">
      <c r="A229" s="170" t="s">
        <v>41</v>
      </c>
      <c r="B229" s="171">
        <v>42341</v>
      </c>
      <c r="C229" s="172"/>
      <c r="D229" s="173"/>
      <c r="E229" s="174"/>
      <c r="F229" s="174"/>
      <c r="G229" s="174"/>
    </row>
    <row r="230" spans="1:7" ht="13.5" thickBot="1">
      <c r="A230" s="175" t="s">
        <v>0</v>
      </c>
      <c r="B230" s="176" t="s">
        <v>30</v>
      </c>
      <c r="C230" s="177"/>
      <c r="D230" s="178"/>
      <c r="E230" s="174"/>
      <c r="F230" s="174"/>
      <c r="G230" s="174"/>
    </row>
    <row r="231" spans="1:7" ht="13.5" thickBot="1">
      <c r="A231" s="179" t="s">
        <v>42</v>
      </c>
      <c r="B231" s="180">
        <v>42719</v>
      </c>
      <c r="C231" s="177"/>
      <c r="D231" s="181"/>
      <c r="E231" s="167"/>
      <c r="F231" s="182" t="s">
        <v>43</v>
      </c>
      <c r="G231" s="183" t="s">
        <v>44</v>
      </c>
    </row>
    <row r="232" spans="1:7" ht="13.5" thickBot="1">
      <c r="A232" s="184" t="s">
        <v>45</v>
      </c>
      <c r="B232" s="185">
        <v>7550</v>
      </c>
      <c r="C232" s="176" t="s">
        <v>46</v>
      </c>
      <c r="D232" s="186">
        <v>28.71</v>
      </c>
      <c r="E232" s="167"/>
      <c r="F232" s="196">
        <v>0.6991</v>
      </c>
      <c r="G232" s="195">
        <v>7.46</v>
      </c>
    </row>
    <row r="233" spans="1:7" ht="13.5" thickBot="1">
      <c r="A233" s="184" t="s">
        <v>47</v>
      </c>
      <c r="B233" s="185">
        <v>8650</v>
      </c>
      <c r="C233" s="176" t="s">
        <v>46</v>
      </c>
      <c r="D233" s="186">
        <v>25.86</v>
      </c>
      <c r="E233" s="167"/>
      <c r="F233" s="197">
        <v>0.8009</v>
      </c>
      <c r="G233" s="195">
        <v>4.61</v>
      </c>
    </row>
    <row r="234" spans="1:7" ht="13.5" thickBot="1">
      <c r="A234" s="184" t="s">
        <v>47</v>
      </c>
      <c r="B234" s="185">
        <v>9750</v>
      </c>
      <c r="C234" s="176" t="s">
        <v>46</v>
      </c>
      <c r="D234" s="186">
        <v>23.34</v>
      </c>
      <c r="E234" s="167"/>
      <c r="F234" s="197">
        <v>0.9028</v>
      </c>
      <c r="G234" s="195">
        <v>2.09</v>
      </c>
    </row>
    <row r="235" spans="1:7" ht="13.5" thickBot="1">
      <c r="A235" s="184" t="s">
        <v>47</v>
      </c>
      <c r="B235" s="185">
        <v>10250</v>
      </c>
      <c r="C235" s="176" t="s">
        <v>46</v>
      </c>
      <c r="D235" s="186">
        <v>22.31</v>
      </c>
      <c r="E235" s="167"/>
      <c r="F235" s="197">
        <v>0.9491</v>
      </c>
      <c r="G235" s="195">
        <v>1.06</v>
      </c>
    </row>
    <row r="236" spans="1:7" ht="13.5" thickBot="1">
      <c r="A236" s="184" t="s">
        <v>47</v>
      </c>
      <c r="B236" s="185">
        <v>10800</v>
      </c>
      <c r="C236" s="176" t="s">
        <v>46</v>
      </c>
      <c r="D236" s="186">
        <v>21.25</v>
      </c>
      <c r="E236" s="167"/>
      <c r="F236" s="197">
        <v>1</v>
      </c>
      <c r="G236" s="195">
        <v>0</v>
      </c>
    </row>
    <row r="237" spans="1:7" ht="13.5" thickBot="1">
      <c r="A237" s="184" t="s">
        <v>47</v>
      </c>
      <c r="B237" s="185">
        <v>11350</v>
      </c>
      <c r="C237" s="176" t="s">
        <v>46</v>
      </c>
      <c r="D237" s="186">
        <v>20.27</v>
      </c>
      <c r="E237" s="167"/>
      <c r="F237" s="197">
        <v>1.0509</v>
      </c>
      <c r="G237" s="195">
        <v>-0.98</v>
      </c>
    </row>
    <row r="238" spans="1:7" ht="13.5" thickBot="1">
      <c r="A238" s="184" t="s">
        <v>47</v>
      </c>
      <c r="B238" s="185">
        <v>11900</v>
      </c>
      <c r="C238" s="176" t="s">
        <v>46</v>
      </c>
      <c r="D238" s="186">
        <v>19.38</v>
      </c>
      <c r="E238" s="167"/>
      <c r="F238" s="197">
        <v>1.1019</v>
      </c>
      <c r="G238" s="195">
        <v>-1.87</v>
      </c>
    </row>
    <row r="239" spans="1:7" ht="13.5" thickBot="1">
      <c r="A239" s="184" t="s">
        <v>47</v>
      </c>
      <c r="B239" s="185">
        <v>12950</v>
      </c>
      <c r="C239" s="176" t="s">
        <v>46</v>
      </c>
      <c r="D239" s="186">
        <v>17.9</v>
      </c>
      <c r="E239" s="167"/>
      <c r="F239" s="197">
        <v>1.1991</v>
      </c>
      <c r="G239" s="195">
        <v>-3.35</v>
      </c>
    </row>
    <row r="240" spans="1:7" ht="13.5" thickBot="1">
      <c r="A240" s="184" t="s">
        <v>48</v>
      </c>
      <c r="B240" s="185">
        <v>14050</v>
      </c>
      <c r="C240" s="176" t="s">
        <v>46</v>
      </c>
      <c r="D240" s="186">
        <v>16.67</v>
      </c>
      <c r="E240" s="167"/>
      <c r="F240" s="198">
        <v>1.3009</v>
      </c>
      <c r="G240" s="195">
        <v>-4.58</v>
      </c>
    </row>
    <row r="241" spans="1:7" ht="12.75">
      <c r="A241" s="179" t="s">
        <v>49</v>
      </c>
      <c r="B241" s="176">
        <v>10800</v>
      </c>
      <c r="C241" s="177"/>
      <c r="D241" s="187"/>
      <c r="E241" s="167"/>
      <c r="F241" s="174"/>
      <c r="G241" s="188">
        <v>12.04</v>
      </c>
    </row>
    <row r="242" spans="1:7" ht="12.75">
      <c r="A242" s="179" t="s">
        <v>50</v>
      </c>
      <c r="B242" s="189">
        <v>21.25</v>
      </c>
      <c r="C242" s="177"/>
      <c r="D242" s="187"/>
      <c r="E242" s="167"/>
      <c r="F242" s="174"/>
      <c r="G242" s="174"/>
    </row>
    <row r="243" spans="1:7" ht="12.75">
      <c r="A243" s="179" t="s">
        <v>51</v>
      </c>
      <c r="B243" s="189">
        <v>65</v>
      </c>
      <c r="C243" s="177"/>
      <c r="D243" s="187"/>
      <c r="E243" s="167"/>
      <c r="F243" s="174"/>
      <c r="G243" s="174"/>
    </row>
    <row r="244" spans="1:7" ht="13.5" thickBot="1">
      <c r="A244" s="190" t="s">
        <v>52</v>
      </c>
      <c r="B244" s="191">
        <v>10</v>
      </c>
      <c r="C244" s="192"/>
      <c r="D244" s="193"/>
      <c r="E244" s="167"/>
      <c r="F244" s="174"/>
      <c r="G244" s="174"/>
    </row>
    <row r="245" spans="1:7" ht="13.5" thickBot="1">
      <c r="A245" s="167"/>
      <c r="B245" s="167"/>
      <c r="C245" s="167"/>
      <c r="D245" s="167"/>
      <c r="E245" s="167"/>
      <c r="F245" s="167"/>
      <c r="G245" s="167"/>
    </row>
    <row r="246" spans="1:7" ht="12.75">
      <c r="A246" s="170" t="s">
        <v>41</v>
      </c>
      <c r="B246" s="171">
        <v>42341</v>
      </c>
      <c r="C246" s="172"/>
      <c r="D246" s="173"/>
      <c r="E246" s="174"/>
      <c r="F246" s="174"/>
      <c r="G246" s="174"/>
    </row>
    <row r="247" spans="1:7" ht="13.5" thickBot="1">
      <c r="A247" s="175" t="s">
        <v>0</v>
      </c>
      <c r="B247" s="176" t="s">
        <v>30</v>
      </c>
      <c r="C247" s="177"/>
      <c r="D247" s="178"/>
      <c r="E247" s="174"/>
      <c r="F247" s="174"/>
      <c r="G247" s="174"/>
    </row>
    <row r="248" spans="1:7" ht="13.5" thickBot="1">
      <c r="A248" s="179" t="s">
        <v>42</v>
      </c>
      <c r="B248" s="180">
        <v>42810</v>
      </c>
      <c r="C248" s="177"/>
      <c r="D248" s="181"/>
      <c r="E248" s="167"/>
      <c r="F248" s="182" t="s">
        <v>43</v>
      </c>
      <c r="G248" s="183" t="s">
        <v>44</v>
      </c>
    </row>
    <row r="249" spans="1:7" ht="13.5" thickBot="1">
      <c r="A249" s="184" t="s">
        <v>45</v>
      </c>
      <c r="B249" s="185">
        <v>7700</v>
      </c>
      <c r="C249" s="176" t="s">
        <v>46</v>
      </c>
      <c r="D249" s="186">
        <v>29.18</v>
      </c>
      <c r="E249" s="167"/>
      <c r="F249" s="196">
        <v>0.7</v>
      </c>
      <c r="G249" s="195">
        <v>7.43</v>
      </c>
    </row>
    <row r="250" spans="1:7" ht="13.5" thickBot="1">
      <c r="A250" s="184" t="s">
        <v>47</v>
      </c>
      <c r="B250" s="185">
        <v>8800</v>
      </c>
      <c r="C250" s="176" t="s">
        <v>46</v>
      </c>
      <c r="D250" s="186">
        <v>26.39</v>
      </c>
      <c r="E250" s="167"/>
      <c r="F250" s="197">
        <v>0.8</v>
      </c>
      <c r="G250" s="195">
        <v>4.64</v>
      </c>
    </row>
    <row r="251" spans="1:7" ht="13.5" thickBot="1">
      <c r="A251" s="184" t="s">
        <v>47</v>
      </c>
      <c r="B251" s="185">
        <v>9900</v>
      </c>
      <c r="C251" s="176" t="s">
        <v>46</v>
      </c>
      <c r="D251" s="186">
        <v>23.91</v>
      </c>
      <c r="E251" s="167"/>
      <c r="F251" s="197">
        <v>0.9</v>
      </c>
      <c r="G251" s="195">
        <v>2.16</v>
      </c>
    </row>
    <row r="252" spans="1:7" ht="13.5" thickBot="1">
      <c r="A252" s="184" t="s">
        <v>47</v>
      </c>
      <c r="B252" s="185">
        <v>10450</v>
      </c>
      <c r="C252" s="176" t="s">
        <v>46</v>
      </c>
      <c r="D252" s="186">
        <v>22.79</v>
      </c>
      <c r="E252" s="167"/>
      <c r="F252" s="197">
        <v>0.95</v>
      </c>
      <c r="G252" s="195">
        <v>1.04</v>
      </c>
    </row>
    <row r="253" spans="1:7" ht="13.5" thickBot="1">
      <c r="A253" s="184" t="s">
        <v>47</v>
      </c>
      <c r="B253" s="185">
        <v>11000</v>
      </c>
      <c r="C253" s="176" t="s">
        <v>46</v>
      </c>
      <c r="D253" s="186">
        <v>21.75</v>
      </c>
      <c r="E253" s="167"/>
      <c r="F253" s="197">
        <v>1</v>
      </c>
      <c r="G253" s="195">
        <v>0</v>
      </c>
    </row>
    <row r="254" spans="1:7" ht="13.5" thickBot="1">
      <c r="A254" s="184" t="s">
        <v>47</v>
      </c>
      <c r="B254" s="185">
        <v>11550</v>
      </c>
      <c r="C254" s="176" t="s">
        <v>46</v>
      </c>
      <c r="D254" s="186">
        <v>20.79</v>
      </c>
      <c r="E254" s="167"/>
      <c r="F254" s="197">
        <v>1.05</v>
      </c>
      <c r="G254" s="195">
        <v>-0.96</v>
      </c>
    </row>
    <row r="255" spans="1:7" ht="13.5" thickBot="1">
      <c r="A255" s="184" t="s">
        <v>47</v>
      </c>
      <c r="B255" s="185">
        <v>12100</v>
      </c>
      <c r="C255" s="176" t="s">
        <v>46</v>
      </c>
      <c r="D255" s="186">
        <v>19.91</v>
      </c>
      <c r="E255" s="167"/>
      <c r="F255" s="197">
        <v>1.1</v>
      </c>
      <c r="G255" s="195">
        <v>-1.84</v>
      </c>
    </row>
    <row r="256" spans="1:7" ht="13.5" thickBot="1">
      <c r="A256" s="184" t="s">
        <v>47</v>
      </c>
      <c r="B256" s="185">
        <v>13200</v>
      </c>
      <c r="C256" s="176" t="s">
        <v>46</v>
      </c>
      <c r="D256" s="186">
        <v>18.39</v>
      </c>
      <c r="E256" s="167"/>
      <c r="F256" s="197">
        <v>1.2</v>
      </c>
      <c r="G256" s="195">
        <v>-3.36</v>
      </c>
    </row>
    <row r="257" spans="1:7" ht="13.5" thickBot="1">
      <c r="A257" s="184" t="s">
        <v>48</v>
      </c>
      <c r="B257" s="185">
        <v>14300</v>
      </c>
      <c r="C257" s="176" t="s">
        <v>46</v>
      </c>
      <c r="D257" s="186">
        <v>17.18</v>
      </c>
      <c r="E257" s="167"/>
      <c r="F257" s="198">
        <v>1.3</v>
      </c>
      <c r="G257" s="195">
        <v>-4.57</v>
      </c>
    </row>
    <row r="258" spans="1:7" ht="12.75">
      <c r="A258" s="179" t="s">
        <v>49</v>
      </c>
      <c r="B258" s="176">
        <v>11000</v>
      </c>
      <c r="C258" s="177"/>
      <c r="D258" s="187"/>
      <c r="E258" s="167"/>
      <c r="F258" s="174"/>
      <c r="G258" s="188">
        <v>12</v>
      </c>
    </row>
    <row r="259" spans="1:7" ht="12.75">
      <c r="A259" s="179" t="s">
        <v>50</v>
      </c>
      <c r="B259" s="189">
        <v>21.75</v>
      </c>
      <c r="C259" s="177"/>
      <c r="D259" s="187"/>
      <c r="E259" s="167"/>
      <c r="F259" s="174"/>
      <c r="G259" s="174"/>
    </row>
    <row r="260" spans="1:7" ht="12.75">
      <c r="A260" s="179" t="s">
        <v>51</v>
      </c>
      <c r="B260" s="189">
        <v>65</v>
      </c>
      <c r="C260" s="177"/>
      <c r="D260" s="187"/>
      <c r="E260" s="167"/>
      <c r="F260" s="174"/>
      <c r="G260" s="174"/>
    </row>
    <row r="261" spans="1:7" ht="13.5" thickBot="1">
      <c r="A261" s="190" t="s">
        <v>52</v>
      </c>
      <c r="B261" s="191">
        <v>10</v>
      </c>
      <c r="C261" s="192"/>
      <c r="D261" s="193"/>
      <c r="E261" s="167"/>
      <c r="F261" s="174"/>
      <c r="G261" s="174"/>
    </row>
    <row r="262" spans="1:7" ht="13.5" thickBot="1">
      <c r="A262" s="167"/>
      <c r="B262" s="167"/>
      <c r="C262" s="167"/>
      <c r="D262" s="167"/>
      <c r="E262" s="167"/>
      <c r="F262" s="167"/>
      <c r="G262" s="167"/>
    </row>
    <row r="263" spans="1:7" ht="12.75">
      <c r="A263" s="170" t="s">
        <v>41</v>
      </c>
      <c r="B263" s="171">
        <v>42341</v>
      </c>
      <c r="C263" s="172"/>
      <c r="D263" s="173"/>
      <c r="E263" s="174"/>
      <c r="F263" s="174"/>
      <c r="G263" s="174"/>
    </row>
    <row r="264" spans="1:7" ht="13.5" thickBot="1">
      <c r="A264" s="175" t="s">
        <v>0</v>
      </c>
      <c r="B264" s="176" t="s">
        <v>30</v>
      </c>
      <c r="C264" s="177"/>
      <c r="D264" s="178"/>
      <c r="E264" s="174"/>
      <c r="F264" s="174"/>
      <c r="G264" s="174"/>
    </row>
    <row r="265" spans="1:7" ht="13.5" thickBot="1">
      <c r="A265" s="179" t="s">
        <v>42</v>
      </c>
      <c r="B265" s="180">
        <v>42999</v>
      </c>
      <c r="C265" s="177"/>
      <c r="D265" s="181"/>
      <c r="E265" s="167"/>
      <c r="F265" s="182" t="s">
        <v>43</v>
      </c>
      <c r="G265" s="183" t="s">
        <v>44</v>
      </c>
    </row>
    <row r="266" spans="1:7" ht="13.5" thickBot="1">
      <c r="A266" s="184" t="s">
        <v>45</v>
      </c>
      <c r="B266" s="185">
        <v>8000</v>
      </c>
      <c r="C266" s="176" t="s">
        <v>46</v>
      </c>
      <c r="D266" s="186">
        <v>29.97</v>
      </c>
      <c r="E266" s="167"/>
      <c r="F266" s="196">
        <v>0.6987</v>
      </c>
      <c r="G266" s="195">
        <v>7.47</v>
      </c>
    </row>
    <row r="267" spans="1:7" ht="13.5" thickBot="1">
      <c r="A267" s="184" t="s">
        <v>47</v>
      </c>
      <c r="B267" s="185">
        <v>9150</v>
      </c>
      <c r="C267" s="176" t="s">
        <v>46</v>
      </c>
      <c r="D267" s="186">
        <v>27.16</v>
      </c>
      <c r="E267" s="167"/>
      <c r="F267" s="197">
        <v>0.7991</v>
      </c>
      <c r="G267" s="195">
        <v>4.66</v>
      </c>
    </row>
    <row r="268" spans="1:7" ht="13.5" thickBot="1">
      <c r="A268" s="184" t="s">
        <v>47</v>
      </c>
      <c r="B268" s="185">
        <v>10300</v>
      </c>
      <c r="C268" s="176" t="s">
        <v>46</v>
      </c>
      <c r="D268" s="186">
        <v>24.67</v>
      </c>
      <c r="E268" s="167"/>
      <c r="F268" s="197">
        <v>0.8996</v>
      </c>
      <c r="G268" s="195">
        <v>2.17</v>
      </c>
    </row>
    <row r="269" spans="1:7" ht="13.5" thickBot="1">
      <c r="A269" s="184" t="s">
        <v>47</v>
      </c>
      <c r="B269" s="185">
        <v>10900</v>
      </c>
      <c r="C269" s="176" t="s">
        <v>46</v>
      </c>
      <c r="D269" s="186">
        <v>23.5</v>
      </c>
      <c r="E269" s="167"/>
      <c r="F269" s="197">
        <v>0.952</v>
      </c>
      <c r="G269" s="195">
        <v>1</v>
      </c>
    </row>
    <row r="270" spans="1:7" ht="13.5" thickBot="1">
      <c r="A270" s="184" t="s">
        <v>47</v>
      </c>
      <c r="B270" s="185">
        <v>11450</v>
      </c>
      <c r="C270" s="176" t="s">
        <v>46</v>
      </c>
      <c r="D270" s="186">
        <v>22.5</v>
      </c>
      <c r="E270" s="167"/>
      <c r="F270" s="197">
        <v>1</v>
      </c>
      <c r="G270" s="195">
        <v>0</v>
      </c>
    </row>
    <row r="271" spans="1:7" ht="13.5" thickBot="1">
      <c r="A271" s="184" t="s">
        <v>47</v>
      </c>
      <c r="B271" s="185">
        <v>12000</v>
      </c>
      <c r="C271" s="176" t="s">
        <v>46</v>
      </c>
      <c r="D271" s="186">
        <v>21.58</v>
      </c>
      <c r="E271" s="167"/>
      <c r="F271" s="197">
        <v>1.048</v>
      </c>
      <c r="G271" s="195">
        <v>-0.92</v>
      </c>
    </row>
    <row r="272" spans="1:7" ht="13.5" thickBot="1">
      <c r="A272" s="184" t="s">
        <v>47</v>
      </c>
      <c r="B272" s="185">
        <v>12600</v>
      </c>
      <c r="C272" s="176" t="s">
        <v>46</v>
      </c>
      <c r="D272" s="186">
        <v>20.65</v>
      </c>
      <c r="E272" s="167"/>
      <c r="F272" s="197">
        <v>1.1004</v>
      </c>
      <c r="G272" s="195">
        <v>-1.85</v>
      </c>
    </row>
    <row r="273" spans="1:7" ht="13.5" thickBot="1">
      <c r="A273" s="184" t="s">
        <v>47</v>
      </c>
      <c r="B273" s="185">
        <v>13750</v>
      </c>
      <c r="C273" s="176" t="s">
        <v>46</v>
      </c>
      <c r="D273" s="186">
        <v>19.13</v>
      </c>
      <c r="E273" s="167"/>
      <c r="F273" s="197">
        <v>1.2009</v>
      </c>
      <c r="G273" s="195">
        <v>-3.37</v>
      </c>
    </row>
    <row r="274" spans="1:7" ht="13.5" thickBot="1">
      <c r="A274" s="184" t="s">
        <v>48</v>
      </c>
      <c r="B274" s="185">
        <v>14900</v>
      </c>
      <c r="C274" s="176" t="s">
        <v>46</v>
      </c>
      <c r="D274" s="186">
        <v>17.92</v>
      </c>
      <c r="E274" s="167"/>
      <c r="F274" s="198">
        <v>1.3013</v>
      </c>
      <c r="G274" s="195">
        <v>-4.58</v>
      </c>
    </row>
    <row r="275" spans="1:7" ht="12.75">
      <c r="A275" s="179" t="s">
        <v>49</v>
      </c>
      <c r="B275" s="176">
        <v>11450</v>
      </c>
      <c r="C275" s="177"/>
      <c r="D275" s="187"/>
      <c r="E275" s="167"/>
      <c r="F275" s="174"/>
      <c r="G275" s="188">
        <v>12.05</v>
      </c>
    </row>
    <row r="276" spans="1:7" ht="12.75">
      <c r="A276" s="179" t="s">
        <v>50</v>
      </c>
      <c r="B276" s="189">
        <v>22.5</v>
      </c>
      <c r="C276" s="177"/>
      <c r="D276" s="187"/>
      <c r="E276" s="167"/>
      <c r="F276" s="174"/>
      <c r="G276" s="174"/>
    </row>
    <row r="277" spans="1:7" ht="12.75">
      <c r="A277" s="179" t="s">
        <v>51</v>
      </c>
      <c r="B277" s="189">
        <v>65</v>
      </c>
      <c r="C277" s="177"/>
      <c r="D277" s="187"/>
      <c r="E277" s="167"/>
      <c r="F277" s="174"/>
      <c r="G277" s="174"/>
    </row>
    <row r="278" spans="1:7" ht="13.5" thickBot="1">
      <c r="A278" s="190" t="s">
        <v>52</v>
      </c>
      <c r="B278" s="191">
        <v>10</v>
      </c>
      <c r="C278" s="192"/>
      <c r="D278" s="193"/>
      <c r="E278" s="167"/>
      <c r="F278" s="174"/>
      <c r="G278" s="174"/>
    </row>
    <row r="279" spans="1:7" ht="13.5" thickBot="1">
      <c r="A279" s="167"/>
      <c r="B279" s="167"/>
      <c r="C279" s="167"/>
      <c r="D279" s="167"/>
      <c r="E279" s="167"/>
      <c r="F279" s="167"/>
      <c r="G279" s="167"/>
    </row>
    <row r="280" spans="1:7" ht="12.75">
      <c r="A280" s="170" t="s">
        <v>41</v>
      </c>
      <c r="B280" s="171">
        <v>42341</v>
      </c>
      <c r="C280" s="172"/>
      <c r="D280" s="173"/>
      <c r="E280" s="174"/>
      <c r="F280" s="174"/>
      <c r="G280" s="174"/>
    </row>
    <row r="281" spans="1:7" ht="13.5" thickBot="1">
      <c r="A281" s="175" t="s">
        <v>0</v>
      </c>
      <c r="B281" s="176" t="s">
        <v>30</v>
      </c>
      <c r="C281" s="177"/>
      <c r="D281" s="178"/>
      <c r="E281" s="174"/>
      <c r="F281" s="174"/>
      <c r="G281" s="174"/>
    </row>
    <row r="282" spans="1:7" ht="13.5" thickBot="1">
      <c r="A282" s="179" t="s">
        <v>42</v>
      </c>
      <c r="B282" s="180">
        <v>43090</v>
      </c>
      <c r="C282" s="177"/>
      <c r="D282" s="181"/>
      <c r="E282" s="167"/>
      <c r="F282" s="182" t="s">
        <v>43</v>
      </c>
      <c r="G282" s="183" t="s">
        <v>44</v>
      </c>
    </row>
    <row r="283" spans="1:7" ht="13.5" thickBot="1">
      <c r="A283" s="184" t="s">
        <v>45</v>
      </c>
      <c r="B283" s="185">
        <v>8150</v>
      </c>
      <c r="C283" s="176" t="s">
        <v>46</v>
      </c>
      <c r="D283" s="186">
        <v>29.68</v>
      </c>
      <c r="E283" s="167"/>
      <c r="F283" s="196">
        <v>0.6966</v>
      </c>
      <c r="G283" s="195">
        <v>5.68</v>
      </c>
    </row>
    <row r="284" spans="1:7" ht="13.5" thickBot="1">
      <c r="A284" s="184" t="s">
        <v>47</v>
      </c>
      <c r="B284" s="185">
        <v>9350</v>
      </c>
      <c r="C284" s="176" t="s">
        <v>46</v>
      </c>
      <c r="D284" s="186">
        <v>27.45</v>
      </c>
      <c r="E284" s="167"/>
      <c r="F284" s="197">
        <v>0.7991</v>
      </c>
      <c r="G284" s="195">
        <v>3.45</v>
      </c>
    </row>
    <row r="285" spans="1:7" ht="13.5" thickBot="1">
      <c r="A285" s="184" t="s">
        <v>47</v>
      </c>
      <c r="B285" s="185">
        <v>10500</v>
      </c>
      <c r="C285" s="176" t="s">
        <v>46</v>
      </c>
      <c r="D285" s="186">
        <v>25.61</v>
      </c>
      <c r="E285" s="167"/>
      <c r="F285" s="197">
        <v>0.8974</v>
      </c>
      <c r="G285" s="195">
        <v>1.61</v>
      </c>
    </row>
    <row r="286" spans="1:7" ht="13.5" thickBot="1">
      <c r="A286" s="184" t="s">
        <v>47</v>
      </c>
      <c r="B286" s="185">
        <v>11100</v>
      </c>
      <c r="C286" s="176" t="s">
        <v>46</v>
      </c>
      <c r="D286" s="186">
        <v>24.76</v>
      </c>
      <c r="E286" s="167"/>
      <c r="F286" s="197">
        <v>0.9487</v>
      </c>
      <c r="G286" s="195">
        <v>0.76</v>
      </c>
    </row>
    <row r="287" spans="1:7" ht="13.5" thickBot="1">
      <c r="A287" s="184" t="s">
        <v>47</v>
      </c>
      <c r="B287" s="185">
        <v>11700</v>
      </c>
      <c r="C287" s="176" t="s">
        <v>46</v>
      </c>
      <c r="D287" s="186">
        <v>24</v>
      </c>
      <c r="E287" s="167"/>
      <c r="F287" s="197">
        <v>1</v>
      </c>
      <c r="G287" s="195">
        <v>0</v>
      </c>
    </row>
    <row r="288" spans="1:7" ht="13.5" thickBot="1">
      <c r="A288" s="184" t="s">
        <v>47</v>
      </c>
      <c r="B288" s="185">
        <v>12250</v>
      </c>
      <c r="C288" s="176" t="s">
        <v>46</v>
      </c>
      <c r="D288" s="186">
        <v>23.37</v>
      </c>
      <c r="E288" s="167"/>
      <c r="F288" s="197">
        <v>1.047</v>
      </c>
      <c r="G288" s="195">
        <v>-0.63</v>
      </c>
    </row>
    <row r="289" spans="1:7" ht="13.5" thickBot="1">
      <c r="A289" s="184" t="s">
        <v>47</v>
      </c>
      <c r="B289" s="185">
        <v>12850</v>
      </c>
      <c r="C289" s="176" t="s">
        <v>46</v>
      </c>
      <c r="D289" s="186">
        <v>22.76</v>
      </c>
      <c r="E289" s="167"/>
      <c r="F289" s="197">
        <v>1.0983</v>
      </c>
      <c r="G289" s="195">
        <v>-1.24</v>
      </c>
    </row>
    <row r="290" spans="1:7" ht="13.5" thickBot="1">
      <c r="A290" s="184" t="s">
        <v>47</v>
      </c>
      <c r="B290" s="185">
        <v>14000</v>
      </c>
      <c r="C290" s="176" t="s">
        <v>46</v>
      </c>
      <c r="D290" s="186">
        <v>21.81</v>
      </c>
      <c r="E290" s="167"/>
      <c r="F290" s="197">
        <v>1.1966</v>
      </c>
      <c r="G290" s="195">
        <v>-2.19</v>
      </c>
    </row>
    <row r="291" spans="1:7" ht="13.5" thickBot="1">
      <c r="A291" s="184" t="s">
        <v>48</v>
      </c>
      <c r="B291" s="185">
        <v>15200</v>
      </c>
      <c r="C291" s="176" t="s">
        <v>46</v>
      </c>
      <c r="D291" s="186">
        <v>21.13</v>
      </c>
      <c r="E291" s="167"/>
      <c r="F291" s="198">
        <v>1.2991</v>
      </c>
      <c r="G291" s="195">
        <v>-2.87</v>
      </c>
    </row>
    <row r="292" spans="1:7" ht="12.75">
      <c r="A292" s="179" t="s">
        <v>49</v>
      </c>
      <c r="B292" s="176">
        <v>11700</v>
      </c>
      <c r="C292" s="177"/>
      <c r="D292" s="187"/>
      <c r="E292" s="167"/>
      <c r="F292" s="174"/>
      <c r="G292" s="188">
        <v>8.55</v>
      </c>
    </row>
    <row r="293" spans="1:7" ht="12.75">
      <c r="A293" s="179" t="s">
        <v>50</v>
      </c>
      <c r="B293" s="189">
        <v>24</v>
      </c>
      <c r="C293" s="177"/>
      <c r="D293" s="187"/>
      <c r="E293" s="167"/>
      <c r="F293" s="174"/>
      <c r="G293" s="174"/>
    </row>
    <row r="294" spans="1:7" ht="12.75">
      <c r="A294" s="179" t="s">
        <v>51</v>
      </c>
      <c r="B294" s="189">
        <v>65</v>
      </c>
      <c r="C294" s="177"/>
      <c r="D294" s="187"/>
      <c r="E294" s="167"/>
      <c r="F294" s="174"/>
      <c r="G294" s="174"/>
    </row>
    <row r="295" spans="1:7" ht="13.5" thickBot="1">
      <c r="A295" s="190" t="s">
        <v>52</v>
      </c>
      <c r="B295" s="191">
        <v>10</v>
      </c>
      <c r="C295" s="192"/>
      <c r="D295" s="193"/>
      <c r="E295" s="167"/>
      <c r="F295" s="174"/>
      <c r="G295" s="174"/>
    </row>
    <row r="296" spans="1:7" ht="13.5" thickBot="1">
      <c r="A296" s="128"/>
      <c r="B296" s="154"/>
      <c r="C296" s="128"/>
      <c r="D296" s="129"/>
      <c r="E296" s="134"/>
      <c r="F296" s="134"/>
      <c r="G296" s="134"/>
    </row>
    <row r="297" spans="1:7" ht="12.75">
      <c r="A297" s="236" t="s">
        <v>41</v>
      </c>
      <c r="B297" s="237">
        <v>42341</v>
      </c>
      <c r="C297" s="238"/>
      <c r="D297" s="239"/>
      <c r="E297" s="240"/>
      <c r="F297" s="240"/>
      <c r="G297" s="240"/>
    </row>
    <row r="298" spans="1:7" ht="13.5" thickBot="1">
      <c r="A298" s="241" t="s">
        <v>0</v>
      </c>
      <c r="B298" s="242" t="s">
        <v>38</v>
      </c>
      <c r="C298" s="243"/>
      <c r="D298" s="244"/>
      <c r="E298" s="240"/>
      <c r="F298" s="240"/>
      <c r="G298" s="240"/>
    </row>
    <row r="299" spans="1:7" ht="13.5" thickBot="1">
      <c r="A299" s="245" t="s">
        <v>42</v>
      </c>
      <c r="B299" s="246">
        <v>42355</v>
      </c>
      <c r="C299" s="243"/>
      <c r="D299" s="247"/>
      <c r="E299" s="233"/>
      <c r="F299" s="248" t="s">
        <v>43</v>
      </c>
      <c r="G299" s="249" t="s">
        <v>44</v>
      </c>
    </row>
    <row r="300" spans="1:7" ht="12.75">
      <c r="A300" s="250" t="s">
        <v>45</v>
      </c>
      <c r="B300" s="251">
        <v>32300</v>
      </c>
      <c r="C300" s="242" t="s">
        <v>46</v>
      </c>
      <c r="D300" s="252">
        <v>40.88</v>
      </c>
      <c r="E300" s="233"/>
      <c r="F300" s="263">
        <v>0.6999</v>
      </c>
      <c r="G300" s="261">
        <v>22.13</v>
      </c>
    </row>
    <row r="301" spans="1:7" ht="12.75">
      <c r="A301" s="250" t="s">
        <v>47</v>
      </c>
      <c r="B301" s="251">
        <v>36950</v>
      </c>
      <c r="C301" s="242" t="s">
        <v>46</v>
      </c>
      <c r="D301" s="252">
        <v>33.04</v>
      </c>
      <c r="E301" s="233"/>
      <c r="F301" s="264">
        <v>0.8007</v>
      </c>
      <c r="G301" s="252">
        <v>14.29</v>
      </c>
    </row>
    <row r="302" spans="1:7" ht="12.75">
      <c r="A302" s="250" t="s">
        <v>47</v>
      </c>
      <c r="B302" s="251">
        <v>41550</v>
      </c>
      <c r="C302" s="242" t="s">
        <v>46</v>
      </c>
      <c r="D302" s="252">
        <v>25.69</v>
      </c>
      <c r="E302" s="233"/>
      <c r="F302" s="264">
        <v>0.9003</v>
      </c>
      <c r="G302" s="252">
        <v>6.94</v>
      </c>
    </row>
    <row r="303" spans="1:7" ht="12.75">
      <c r="A303" s="250" t="s">
        <v>47</v>
      </c>
      <c r="B303" s="251">
        <v>43850</v>
      </c>
      <c r="C303" s="242" t="s">
        <v>46</v>
      </c>
      <c r="D303" s="252">
        <v>22.17</v>
      </c>
      <c r="E303" s="233"/>
      <c r="F303" s="264">
        <v>0.9502</v>
      </c>
      <c r="G303" s="252">
        <v>3.42</v>
      </c>
    </row>
    <row r="304" spans="1:7" ht="12.75">
      <c r="A304" s="250" t="s">
        <v>47</v>
      </c>
      <c r="B304" s="251">
        <v>46150</v>
      </c>
      <c r="C304" s="242" t="s">
        <v>46</v>
      </c>
      <c r="D304" s="252">
        <v>18.75</v>
      </c>
      <c r="E304" s="233"/>
      <c r="F304" s="264">
        <v>1</v>
      </c>
      <c r="G304" s="252">
        <v>0</v>
      </c>
    </row>
    <row r="305" spans="1:7" ht="12.75">
      <c r="A305" s="250" t="s">
        <v>47</v>
      </c>
      <c r="B305" s="251">
        <v>48450</v>
      </c>
      <c r="C305" s="242" t="s">
        <v>46</v>
      </c>
      <c r="D305" s="252">
        <v>15.43</v>
      </c>
      <c r="E305" s="233"/>
      <c r="F305" s="264">
        <v>1.0498</v>
      </c>
      <c r="G305" s="252">
        <v>-3.32</v>
      </c>
    </row>
    <row r="306" spans="1:7" ht="12.75">
      <c r="A306" s="250" t="s">
        <v>47</v>
      </c>
      <c r="B306" s="251">
        <v>50800</v>
      </c>
      <c r="C306" s="242" t="s">
        <v>46</v>
      </c>
      <c r="D306" s="252">
        <v>12.14</v>
      </c>
      <c r="E306" s="233"/>
      <c r="F306" s="264">
        <v>1.1008</v>
      </c>
      <c r="G306" s="252">
        <v>-6.61</v>
      </c>
    </row>
    <row r="307" spans="1:7" ht="12.75">
      <c r="A307" s="250" t="s">
        <v>47</v>
      </c>
      <c r="B307" s="251">
        <v>55400</v>
      </c>
      <c r="C307" s="242" t="s">
        <v>46</v>
      </c>
      <c r="D307" s="252">
        <v>6</v>
      </c>
      <c r="E307" s="233"/>
      <c r="F307" s="264">
        <v>1.2004</v>
      </c>
      <c r="G307" s="252">
        <v>-12.75</v>
      </c>
    </row>
    <row r="308" spans="1:7" ht="13.5" thickBot="1">
      <c r="A308" s="250" t="s">
        <v>48</v>
      </c>
      <c r="B308" s="251">
        <v>60000</v>
      </c>
      <c r="C308" s="242" t="s">
        <v>46</v>
      </c>
      <c r="D308" s="252">
        <v>0.27</v>
      </c>
      <c r="E308" s="233"/>
      <c r="F308" s="265">
        <v>1.3001</v>
      </c>
      <c r="G308" s="262">
        <v>-18.48</v>
      </c>
    </row>
    <row r="309" spans="1:7" ht="12.75">
      <c r="A309" s="245" t="s">
        <v>49</v>
      </c>
      <c r="B309" s="242">
        <v>46150</v>
      </c>
      <c r="C309" s="243"/>
      <c r="D309" s="253"/>
      <c r="E309" s="233"/>
      <c r="F309" s="240"/>
      <c r="G309" s="254">
        <v>40.61</v>
      </c>
    </row>
    <row r="310" spans="1:7" ht="12.75">
      <c r="A310" s="245" t="s">
        <v>50</v>
      </c>
      <c r="B310" s="255">
        <v>18.75</v>
      </c>
      <c r="C310" s="243"/>
      <c r="D310" s="253"/>
      <c r="E310" s="233"/>
      <c r="F310" s="240"/>
      <c r="G310" s="233"/>
    </row>
    <row r="311" spans="1:7" ht="12.75">
      <c r="A311" s="245" t="s">
        <v>51</v>
      </c>
      <c r="B311" s="255">
        <v>65</v>
      </c>
      <c r="C311" s="243"/>
      <c r="D311" s="253"/>
      <c r="E311" s="233"/>
      <c r="F311" s="240"/>
      <c r="G311" s="233"/>
    </row>
    <row r="312" spans="1:7" ht="13.5" thickBot="1">
      <c r="A312" s="256" t="s">
        <v>52</v>
      </c>
      <c r="B312" s="257">
        <v>10</v>
      </c>
      <c r="C312" s="258"/>
      <c r="D312" s="259"/>
      <c r="E312" s="233"/>
      <c r="F312" s="240"/>
      <c r="G312" s="240"/>
    </row>
    <row r="313" spans="1:7" ht="13.5" thickBot="1">
      <c r="A313" s="234"/>
      <c r="B313" s="260"/>
      <c r="C313" s="234"/>
      <c r="D313" s="235"/>
      <c r="E313" s="240"/>
      <c r="F313" s="240"/>
      <c r="G313" s="240"/>
    </row>
    <row r="314" spans="1:7" ht="12.75">
      <c r="A314" s="236" t="s">
        <v>41</v>
      </c>
      <c r="B314" s="237">
        <v>42341</v>
      </c>
      <c r="C314" s="238"/>
      <c r="D314" s="239"/>
      <c r="E314" s="240"/>
      <c r="F314" s="240"/>
      <c r="G314" s="240"/>
    </row>
    <row r="315" spans="1:7" ht="13.5" thickBot="1">
      <c r="A315" s="241" t="s">
        <v>0</v>
      </c>
      <c r="B315" s="242" t="s">
        <v>38</v>
      </c>
      <c r="C315" s="243"/>
      <c r="D315" s="244"/>
      <c r="E315" s="240"/>
      <c r="F315" s="240"/>
      <c r="G315" s="240"/>
    </row>
    <row r="316" spans="1:7" ht="13.5" thickBot="1">
      <c r="A316" s="245" t="s">
        <v>42</v>
      </c>
      <c r="B316" s="246">
        <v>42446</v>
      </c>
      <c r="C316" s="243"/>
      <c r="D316" s="247"/>
      <c r="E316" s="233"/>
      <c r="F316" s="248" t="s">
        <v>43</v>
      </c>
      <c r="G316" s="249" t="s">
        <v>44</v>
      </c>
    </row>
    <row r="317" spans="1:7" ht="12.75">
      <c r="A317" s="250" t="s">
        <v>45</v>
      </c>
      <c r="B317" s="251">
        <v>32700</v>
      </c>
      <c r="C317" s="242" t="s">
        <v>46</v>
      </c>
      <c r="D317" s="252">
        <v>30.63</v>
      </c>
      <c r="E317" s="233"/>
      <c r="F317" s="263">
        <v>0.7002</v>
      </c>
      <c r="G317" s="261">
        <v>11.88</v>
      </c>
    </row>
    <row r="318" spans="1:7" ht="12.75">
      <c r="A318" s="250" t="s">
        <v>47</v>
      </c>
      <c r="B318" s="251">
        <v>37400</v>
      </c>
      <c r="C318" s="242" t="s">
        <v>46</v>
      </c>
      <c r="D318" s="252">
        <v>26.29</v>
      </c>
      <c r="E318" s="233"/>
      <c r="F318" s="264">
        <v>0.8009</v>
      </c>
      <c r="G318" s="252">
        <v>7.54</v>
      </c>
    </row>
    <row r="319" spans="1:7" ht="12.75">
      <c r="A319" s="250" t="s">
        <v>47</v>
      </c>
      <c r="B319" s="251">
        <v>42050</v>
      </c>
      <c r="C319" s="242" t="s">
        <v>46</v>
      </c>
      <c r="D319" s="252">
        <v>22.35</v>
      </c>
      <c r="E319" s="233"/>
      <c r="F319" s="264">
        <v>0.9004</v>
      </c>
      <c r="G319" s="252">
        <v>3.6</v>
      </c>
    </row>
    <row r="320" spans="1:7" ht="12.75">
      <c r="A320" s="250" t="s">
        <v>47</v>
      </c>
      <c r="B320" s="251">
        <v>44400</v>
      </c>
      <c r="C320" s="242" t="s">
        <v>46</v>
      </c>
      <c r="D320" s="252">
        <v>20.49</v>
      </c>
      <c r="E320" s="233"/>
      <c r="F320" s="264">
        <v>0.9507</v>
      </c>
      <c r="G320" s="252">
        <v>1.74</v>
      </c>
    </row>
    <row r="321" spans="1:7" ht="12.75">
      <c r="A321" s="250" t="s">
        <v>47</v>
      </c>
      <c r="B321" s="251">
        <v>46700</v>
      </c>
      <c r="C321" s="242" t="s">
        <v>46</v>
      </c>
      <c r="D321" s="252">
        <v>18.75</v>
      </c>
      <c r="E321" s="233"/>
      <c r="F321" s="264">
        <v>1</v>
      </c>
      <c r="G321" s="252">
        <v>0</v>
      </c>
    </row>
    <row r="322" spans="1:7" ht="12.75">
      <c r="A322" s="250" t="s">
        <v>47</v>
      </c>
      <c r="B322" s="251">
        <v>49050</v>
      </c>
      <c r="C322" s="242" t="s">
        <v>46</v>
      </c>
      <c r="D322" s="252">
        <v>17.06</v>
      </c>
      <c r="E322" s="233"/>
      <c r="F322" s="264">
        <v>1.0503</v>
      </c>
      <c r="G322" s="252">
        <v>-1.69</v>
      </c>
    </row>
    <row r="323" spans="1:7" ht="12.75">
      <c r="A323" s="250" t="s">
        <v>47</v>
      </c>
      <c r="B323" s="251">
        <v>51400</v>
      </c>
      <c r="C323" s="242" t="s">
        <v>46</v>
      </c>
      <c r="D323" s="252">
        <v>15.47</v>
      </c>
      <c r="E323" s="233"/>
      <c r="F323" s="264">
        <v>1.1006</v>
      </c>
      <c r="G323" s="252">
        <v>-3.28</v>
      </c>
    </row>
    <row r="324" spans="1:7" ht="12.75">
      <c r="A324" s="250" t="s">
        <v>47</v>
      </c>
      <c r="B324" s="251">
        <v>56050</v>
      </c>
      <c r="C324" s="242" t="s">
        <v>46</v>
      </c>
      <c r="D324" s="252">
        <v>12.57</v>
      </c>
      <c r="E324" s="233"/>
      <c r="F324" s="264">
        <v>1.2002</v>
      </c>
      <c r="G324" s="252">
        <v>-6.18</v>
      </c>
    </row>
    <row r="325" spans="1:7" ht="13.5" thickBot="1">
      <c r="A325" s="250" t="s">
        <v>48</v>
      </c>
      <c r="B325" s="251">
        <v>60750</v>
      </c>
      <c r="C325" s="242" t="s">
        <v>46</v>
      </c>
      <c r="D325" s="252">
        <v>9.99</v>
      </c>
      <c r="E325" s="233"/>
      <c r="F325" s="265">
        <v>1.3009</v>
      </c>
      <c r="G325" s="262">
        <v>-8.76</v>
      </c>
    </row>
    <row r="326" spans="1:7" ht="12.75">
      <c r="A326" s="245" t="s">
        <v>49</v>
      </c>
      <c r="B326" s="242">
        <v>46700</v>
      </c>
      <c r="C326" s="243"/>
      <c r="D326" s="253"/>
      <c r="E326" s="233"/>
      <c r="F326" s="240"/>
      <c r="G326" s="254">
        <v>20.64</v>
      </c>
    </row>
    <row r="327" spans="1:7" ht="12.75">
      <c r="A327" s="245" t="s">
        <v>50</v>
      </c>
      <c r="B327" s="255">
        <v>18.75</v>
      </c>
      <c r="C327" s="243"/>
      <c r="D327" s="253"/>
      <c r="E327" s="233"/>
      <c r="F327" s="240"/>
      <c r="G327" s="240"/>
    </row>
    <row r="328" spans="1:7" ht="12.75">
      <c r="A328" s="245" t="s">
        <v>51</v>
      </c>
      <c r="B328" s="255">
        <v>65</v>
      </c>
      <c r="C328" s="243"/>
      <c r="D328" s="253"/>
      <c r="E328" s="233"/>
      <c r="F328" s="240"/>
      <c r="G328" s="240"/>
    </row>
    <row r="329" spans="1:7" ht="13.5" thickBot="1">
      <c r="A329" s="256" t="s">
        <v>52</v>
      </c>
      <c r="B329" s="257">
        <v>10</v>
      </c>
      <c r="C329" s="258"/>
      <c r="D329" s="259"/>
      <c r="E329" s="233"/>
      <c r="F329" s="240"/>
      <c r="G329" s="240"/>
    </row>
    <row r="330" spans="1:7" ht="13.5" thickBot="1">
      <c r="A330" s="234"/>
      <c r="B330" s="260"/>
      <c r="C330" s="234"/>
      <c r="D330" s="235"/>
      <c r="E330" s="240"/>
      <c r="F330" s="240"/>
      <c r="G330" s="240"/>
    </row>
    <row r="331" spans="1:7" ht="12.75">
      <c r="A331" s="236" t="s">
        <v>41</v>
      </c>
      <c r="B331" s="237">
        <v>42341</v>
      </c>
      <c r="C331" s="238"/>
      <c r="D331" s="239"/>
      <c r="E331" s="240"/>
      <c r="F331" s="240"/>
      <c r="G331" s="240"/>
    </row>
    <row r="332" spans="1:7" ht="13.5" thickBot="1">
      <c r="A332" s="241" t="s">
        <v>0</v>
      </c>
      <c r="B332" s="242" t="s">
        <v>38</v>
      </c>
      <c r="C332" s="243"/>
      <c r="D332" s="244"/>
      <c r="E332" s="240"/>
      <c r="F332" s="240"/>
      <c r="G332" s="240"/>
    </row>
    <row r="333" spans="1:7" ht="13.5" thickBot="1">
      <c r="A333" s="245" t="s">
        <v>42</v>
      </c>
      <c r="B333" s="246">
        <v>42536</v>
      </c>
      <c r="C333" s="243"/>
      <c r="D333" s="247"/>
      <c r="E333" s="233"/>
      <c r="F333" s="248" t="s">
        <v>43</v>
      </c>
      <c r="G333" s="249" t="s">
        <v>44</v>
      </c>
    </row>
    <row r="334" spans="1:7" ht="12.75">
      <c r="A334" s="250" t="s">
        <v>45</v>
      </c>
      <c r="B334" s="251">
        <v>32950</v>
      </c>
      <c r="C334" s="242" t="s">
        <v>46</v>
      </c>
      <c r="D334" s="252">
        <v>30.32</v>
      </c>
      <c r="E334" s="233"/>
      <c r="F334" s="263">
        <v>0.7003</v>
      </c>
      <c r="G334" s="261">
        <v>9.57</v>
      </c>
    </row>
    <row r="335" spans="1:7" ht="12.75">
      <c r="A335" s="250" t="s">
        <v>47</v>
      </c>
      <c r="B335" s="251">
        <v>37650</v>
      </c>
      <c r="C335" s="242" t="s">
        <v>46</v>
      </c>
      <c r="D335" s="252">
        <v>26.79</v>
      </c>
      <c r="E335" s="233"/>
      <c r="F335" s="264">
        <v>0.8002</v>
      </c>
      <c r="G335" s="252">
        <v>6.04</v>
      </c>
    </row>
    <row r="336" spans="1:7" ht="12.75">
      <c r="A336" s="250" t="s">
        <v>47</v>
      </c>
      <c r="B336" s="251">
        <v>42350</v>
      </c>
      <c r="C336" s="242" t="s">
        <v>46</v>
      </c>
      <c r="D336" s="252">
        <v>23.61</v>
      </c>
      <c r="E336" s="233"/>
      <c r="F336" s="264">
        <v>0.9001</v>
      </c>
      <c r="G336" s="252">
        <v>2.86</v>
      </c>
    </row>
    <row r="337" spans="1:7" ht="12.75">
      <c r="A337" s="250" t="s">
        <v>47</v>
      </c>
      <c r="B337" s="251">
        <v>44700</v>
      </c>
      <c r="C337" s="242" t="s">
        <v>46</v>
      </c>
      <c r="D337" s="252">
        <v>22.14</v>
      </c>
      <c r="E337" s="233"/>
      <c r="F337" s="264">
        <v>0.9501</v>
      </c>
      <c r="G337" s="252">
        <v>1.39</v>
      </c>
    </row>
    <row r="338" spans="1:7" ht="12.75">
      <c r="A338" s="250" t="s">
        <v>47</v>
      </c>
      <c r="B338" s="251">
        <v>47050</v>
      </c>
      <c r="C338" s="242" t="s">
        <v>46</v>
      </c>
      <c r="D338" s="252">
        <v>20.75</v>
      </c>
      <c r="E338" s="233"/>
      <c r="F338" s="264">
        <v>1</v>
      </c>
      <c r="G338" s="252">
        <v>0</v>
      </c>
    </row>
    <row r="339" spans="1:7" ht="12.75">
      <c r="A339" s="250" t="s">
        <v>47</v>
      </c>
      <c r="B339" s="251">
        <v>49400</v>
      </c>
      <c r="C339" s="242" t="s">
        <v>46</v>
      </c>
      <c r="D339" s="252">
        <v>19.45</v>
      </c>
      <c r="E339" s="233"/>
      <c r="F339" s="264">
        <v>1.0499</v>
      </c>
      <c r="G339" s="252">
        <v>-1.3</v>
      </c>
    </row>
    <row r="340" spans="1:7" ht="12.75">
      <c r="A340" s="250" t="s">
        <v>47</v>
      </c>
      <c r="B340" s="251">
        <v>51750</v>
      </c>
      <c r="C340" s="242" t="s">
        <v>46</v>
      </c>
      <c r="D340" s="252">
        <v>18.23</v>
      </c>
      <c r="E340" s="233"/>
      <c r="F340" s="264">
        <v>1.0999</v>
      </c>
      <c r="G340" s="252">
        <v>-2.52</v>
      </c>
    </row>
    <row r="341" spans="1:7" ht="12.75">
      <c r="A341" s="250" t="s">
        <v>47</v>
      </c>
      <c r="B341" s="251">
        <v>56450</v>
      </c>
      <c r="C341" s="242" t="s">
        <v>46</v>
      </c>
      <c r="D341" s="252">
        <v>16.04</v>
      </c>
      <c r="E341" s="233"/>
      <c r="F341" s="264">
        <v>1.1998</v>
      </c>
      <c r="G341" s="252">
        <v>-4.71</v>
      </c>
    </row>
    <row r="342" spans="1:7" ht="13.5" thickBot="1">
      <c r="A342" s="250" t="s">
        <v>48</v>
      </c>
      <c r="B342" s="251">
        <v>61150</v>
      </c>
      <c r="C342" s="242" t="s">
        <v>46</v>
      </c>
      <c r="D342" s="252">
        <v>14.19</v>
      </c>
      <c r="E342" s="233"/>
      <c r="F342" s="265">
        <v>1.2997</v>
      </c>
      <c r="G342" s="262">
        <v>-6.56</v>
      </c>
    </row>
    <row r="343" spans="1:7" ht="12.75">
      <c r="A343" s="245" t="s">
        <v>49</v>
      </c>
      <c r="B343" s="242">
        <v>47050</v>
      </c>
      <c r="C343" s="243"/>
      <c r="D343" s="253"/>
      <c r="E343" s="233"/>
      <c r="F343" s="240"/>
      <c r="G343" s="254">
        <v>16.13</v>
      </c>
    </row>
    <row r="344" spans="1:7" ht="12.75">
      <c r="A344" s="245" t="s">
        <v>50</v>
      </c>
      <c r="B344" s="255">
        <v>20.75</v>
      </c>
      <c r="C344" s="243"/>
      <c r="D344" s="253"/>
      <c r="E344" s="233"/>
      <c r="F344" s="240"/>
      <c r="G344" s="240"/>
    </row>
    <row r="345" spans="1:7" ht="12.75">
      <c r="A345" s="245" t="s">
        <v>51</v>
      </c>
      <c r="B345" s="255">
        <v>65</v>
      </c>
      <c r="C345" s="243"/>
      <c r="D345" s="253"/>
      <c r="E345" s="233"/>
      <c r="F345" s="240"/>
      <c r="G345" s="240"/>
    </row>
    <row r="346" spans="1:7" ht="13.5" thickBot="1">
      <c r="A346" s="256" t="s">
        <v>52</v>
      </c>
      <c r="B346" s="257">
        <v>10</v>
      </c>
      <c r="C346" s="258"/>
      <c r="D346" s="259"/>
      <c r="E346" s="233"/>
      <c r="F346" s="240"/>
      <c r="G346" s="240"/>
    </row>
    <row r="347" spans="1:7" ht="13.5" thickBot="1">
      <c r="A347" s="234"/>
      <c r="B347" s="260"/>
      <c r="C347" s="234"/>
      <c r="D347" s="235"/>
      <c r="E347" s="240"/>
      <c r="F347" s="240"/>
      <c r="G347" s="240"/>
    </row>
    <row r="348" spans="1:7" ht="12.75">
      <c r="A348" s="236" t="s">
        <v>41</v>
      </c>
      <c r="B348" s="237">
        <v>42341</v>
      </c>
      <c r="C348" s="238"/>
      <c r="D348" s="239"/>
      <c r="E348" s="240"/>
      <c r="F348" s="240"/>
      <c r="G348" s="240"/>
    </row>
    <row r="349" spans="1:7" ht="13.5" thickBot="1">
      <c r="A349" s="241" t="s">
        <v>0</v>
      </c>
      <c r="B349" s="242" t="s">
        <v>38</v>
      </c>
      <c r="C349" s="243"/>
      <c r="D349" s="244"/>
      <c r="E349" s="240"/>
      <c r="F349" s="240"/>
      <c r="G349" s="240"/>
    </row>
    <row r="350" spans="1:7" ht="13.5" thickBot="1">
      <c r="A350" s="245" t="s">
        <v>42</v>
      </c>
      <c r="B350" s="246">
        <v>42628</v>
      </c>
      <c r="C350" s="243"/>
      <c r="D350" s="247"/>
      <c r="E350" s="233"/>
      <c r="F350" s="248" t="s">
        <v>43</v>
      </c>
      <c r="G350" s="249" t="s">
        <v>44</v>
      </c>
    </row>
    <row r="351" spans="1:7" ht="12.75">
      <c r="A351" s="250" t="s">
        <v>45</v>
      </c>
      <c r="B351" s="251">
        <v>32850</v>
      </c>
      <c r="C351" s="242" t="s">
        <v>46</v>
      </c>
      <c r="D351" s="252">
        <v>29.82</v>
      </c>
      <c r="E351" s="233"/>
      <c r="F351" s="263">
        <v>0.6997</v>
      </c>
      <c r="G351" s="261">
        <v>8.32</v>
      </c>
    </row>
    <row r="352" spans="1:7" ht="12.75">
      <c r="A352" s="250" t="s">
        <v>47</v>
      </c>
      <c r="B352" s="251">
        <v>37550</v>
      </c>
      <c r="C352" s="242" t="s">
        <v>46</v>
      </c>
      <c r="D352" s="252">
        <v>26.72</v>
      </c>
      <c r="E352" s="233"/>
      <c r="F352" s="264">
        <v>0.7998</v>
      </c>
      <c r="G352" s="252">
        <v>5.22</v>
      </c>
    </row>
    <row r="353" spans="1:7" ht="12.75">
      <c r="A353" s="250" t="s">
        <v>47</v>
      </c>
      <c r="B353" s="251">
        <v>42250</v>
      </c>
      <c r="C353" s="242" t="s">
        <v>46</v>
      </c>
      <c r="D353" s="252">
        <v>23.95</v>
      </c>
      <c r="E353" s="233"/>
      <c r="F353" s="264">
        <v>0.8999</v>
      </c>
      <c r="G353" s="252">
        <v>2.45</v>
      </c>
    </row>
    <row r="354" spans="1:7" ht="12.75">
      <c r="A354" s="250" t="s">
        <v>47</v>
      </c>
      <c r="B354" s="251">
        <v>44600</v>
      </c>
      <c r="C354" s="242" t="s">
        <v>46</v>
      </c>
      <c r="D354" s="252">
        <v>22.68</v>
      </c>
      <c r="E354" s="233"/>
      <c r="F354" s="264">
        <v>0.9499</v>
      </c>
      <c r="G354" s="252">
        <v>1.18</v>
      </c>
    </row>
    <row r="355" spans="1:7" ht="12.75">
      <c r="A355" s="250" t="s">
        <v>47</v>
      </c>
      <c r="B355" s="251">
        <v>46950</v>
      </c>
      <c r="C355" s="242" t="s">
        <v>46</v>
      </c>
      <c r="D355" s="252">
        <v>21.5</v>
      </c>
      <c r="E355" s="233"/>
      <c r="F355" s="264">
        <v>1</v>
      </c>
      <c r="G355" s="252">
        <v>0</v>
      </c>
    </row>
    <row r="356" spans="1:7" ht="12.75">
      <c r="A356" s="250" t="s">
        <v>47</v>
      </c>
      <c r="B356" s="251">
        <v>49300</v>
      </c>
      <c r="C356" s="242" t="s">
        <v>46</v>
      </c>
      <c r="D356" s="252">
        <v>20.4</v>
      </c>
      <c r="E356" s="233"/>
      <c r="F356" s="264">
        <v>1.0501</v>
      </c>
      <c r="G356" s="252">
        <v>-1.1</v>
      </c>
    </row>
    <row r="357" spans="1:7" ht="12.75">
      <c r="A357" s="250" t="s">
        <v>47</v>
      </c>
      <c r="B357" s="251">
        <v>51650</v>
      </c>
      <c r="C357" s="242" t="s">
        <v>46</v>
      </c>
      <c r="D357" s="252">
        <v>19.38</v>
      </c>
      <c r="E357" s="233"/>
      <c r="F357" s="264">
        <v>1.1001</v>
      </c>
      <c r="G357" s="252">
        <v>-2.12</v>
      </c>
    </row>
    <row r="358" spans="1:7" ht="12.75">
      <c r="A358" s="250" t="s">
        <v>47</v>
      </c>
      <c r="B358" s="251">
        <v>56300</v>
      </c>
      <c r="C358" s="242" t="s">
        <v>46</v>
      </c>
      <c r="D358" s="252">
        <v>17.6</v>
      </c>
      <c r="E358" s="233"/>
      <c r="F358" s="264">
        <v>1.1991</v>
      </c>
      <c r="G358" s="252">
        <v>-3.9</v>
      </c>
    </row>
    <row r="359" spans="1:7" ht="13.5" thickBot="1">
      <c r="A359" s="250" t="s">
        <v>48</v>
      </c>
      <c r="B359" s="251">
        <v>61000</v>
      </c>
      <c r="C359" s="242" t="s">
        <v>46</v>
      </c>
      <c r="D359" s="252">
        <v>16.13</v>
      </c>
      <c r="E359" s="233"/>
      <c r="F359" s="265">
        <v>1.2993</v>
      </c>
      <c r="G359" s="262">
        <v>-5.37</v>
      </c>
    </row>
    <row r="360" spans="1:7" ht="12.75">
      <c r="A360" s="245" t="s">
        <v>49</v>
      </c>
      <c r="B360" s="242">
        <v>46950</v>
      </c>
      <c r="C360" s="243"/>
      <c r="D360" s="253"/>
      <c r="E360" s="233"/>
      <c r="F360" s="240"/>
      <c r="G360" s="254">
        <v>13.69</v>
      </c>
    </row>
    <row r="361" spans="1:7" ht="12.75">
      <c r="A361" s="245" t="s">
        <v>50</v>
      </c>
      <c r="B361" s="255">
        <v>21.5</v>
      </c>
      <c r="C361" s="243"/>
      <c r="D361" s="253"/>
      <c r="E361" s="233"/>
      <c r="F361" s="240"/>
      <c r="G361" s="240"/>
    </row>
    <row r="362" spans="1:7" ht="12.75">
      <c r="A362" s="245" t="s">
        <v>51</v>
      </c>
      <c r="B362" s="255">
        <v>65</v>
      </c>
      <c r="C362" s="243"/>
      <c r="D362" s="253"/>
      <c r="E362" s="233"/>
      <c r="F362" s="240"/>
      <c r="G362" s="240"/>
    </row>
    <row r="363" spans="1:7" ht="13.5" thickBot="1">
      <c r="A363" s="256" t="s">
        <v>52</v>
      </c>
      <c r="B363" s="257">
        <v>10</v>
      </c>
      <c r="C363" s="258"/>
      <c r="D363" s="259"/>
      <c r="E363" s="233"/>
      <c r="F363" s="240"/>
      <c r="G363" s="240"/>
    </row>
    <row r="364" spans="1:7" ht="13.5" thickBot="1">
      <c r="A364" s="267"/>
      <c r="B364" s="293"/>
      <c r="C364" s="267"/>
      <c r="D364" s="268"/>
      <c r="E364" s="273"/>
      <c r="F364" s="273"/>
      <c r="G364" s="273"/>
    </row>
    <row r="365" spans="1:7" ht="12.75">
      <c r="A365" s="202" t="s">
        <v>41</v>
      </c>
      <c r="B365" s="203">
        <v>42341</v>
      </c>
      <c r="C365" s="204"/>
      <c r="D365" s="205"/>
      <c r="E365" s="206"/>
      <c r="F365" s="206"/>
      <c r="G365" s="206"/>
    </row>
    <row r="366" spans="1:7" ht="13.5" thickBot="1">
      <c r="A366" s="207" t="s">
        <v>0</v>
      </c>
      <c r="B366" s="208" t="s">
        <v>37</v>
      </c>
      <c r="C366" s="209"/>
      <c r="D366" s="210"/>
      <c r="E366" s="206"/>
      <c r="F366" s="206"/>
      <c r="G366" s="206"/>
    </row>
    <row r="367" spans="1:7" ht="13.5" thickBot="1">
      <c r="A367" s="211" t="s">
        <v>42</v>
      </c>
      <c r="B367" s="212">
        <v>42355</v>
      </c>
      <c r="C367" s="209"/>
      <c r="D367" s="213"/>
      <c r="E367" s="206"/>
      <c r="F367" s="214" t="s">
        <v>43</v>
      </c>
      <c r="G367" s="215" t="s">
        <v>44</v>
      </c>
    </row>
    <row r="368" spans="1:7" ht="13.5" thickBot="1">
      <c r="A368" s="216" t="s">
        <v>45</v>
      </c>
      <c r="B368" s="217">
        <v>52650</v>
      </c>
      <c r="C368" s="208" t="s">
        <v>46</v>
      </c>
      <c r="D368" s="218">
        <v>33.95</v>
      </c>
      <c r="E368" s="219"/>
      <c r="F368" s="221">
        <v>0.7001329787234043</v>
      </c>
      <c r="G368" s="231">
        <v>12.7</v>
      </c>
    </row>
    <row r="369" spans="1:7" ht="13.5" thickBot="1">
      <c r="A369" s="216" t="s">
        <v>47</v>
      </c>
      <c r="B369" s="217">
        <v>60150</v>
      </c>
      <c r="C369" s="208" t="s">
        <v>46</v>
      </c>
      <c r="D369" s="218">
        <v>29.28</v>
      </c>
      <c r="E369" s="220"/>
      <c r="F369" s="221">
        <v>0.7998670212765957</v>
      </c>
      <c r="G369" s="231">
        <v>8.03</v>
      </c>
    </row>
    <row r="370" spans="1:7" ht="13.5" thickBot="1">
      <c r="A370" s="216" t="s">
        <v>47</v>
      </c>
      <c r="B370" s="217">
        <v>67700</v>
      </c>
      <c r="C370" s="208" t="s">
        <v>46</v>
      </c>
      <c r="D370" s="218">
        <v>25.01</v>
      </c>
      <c r="E370" s="220"/>
      <c r="F370" s="221">
        <v>0.9002659574468085</v>
      </c>
      <c r="G370" s="231">
        <v>3.76</v>
      </c>
    </row>
    <row r="371" spans="1:7" ht="13.5" thickBot="1">
      <c r="A371" s="216" t="s">
        <v>47</v>
      </c>
      <c r="B371" s="217">
        <v>71450</v>
      </c>
      <c r="C371" s="208" t="s">
        <v>46</v>
      </c>
      <c r="D371" s="218">
        <v>23.06</v>
      </c>
      <c r="E371" s="220"/>
      <c r="F371" s="221">
        <v>0.9501329787234043</v>
      </c>
      <c r="G371" s="231">
        <v>1.81</v>
      </c>
    </row>
    <row r="372" spans="1:7" ht="13.5" thickBot="1">
      <c r="A372" s="216" t="s">
        <v>47</v>
      </c>
      <c r="B372" s="217">
        <v>75200</v>
      </c>
      <c r="C372" s="208" t="s">
        <v>46</v>
      </c>
      <c r="D372" s="218">
        <v>21.25</v>
      </c>
      <c r="E372" s="220"/>
      <c r="F372" s="221">
        <v>1</v>
      </c>
      <c r="G372" s="231">
        <v>0</v>
      </c>
    </row>
    <row r="373" spans="1:7" ht="13.5" thickBot="1">
      <c r="A373" s="216" t="s">
        <v>47</v>
      </c>
      <c r="B373" s="217">
        <v>78950</v>
      </c>
      <c r="C373" s="208" t="s">
        <v>46</v>
      </c>
      <c r="D373" s="218">
        <v>19.64</v>
      </c>
      <c r="E373" s="220"/>
      <c r="F373" s="221">
        <v>1.0498670212765957</v>
      </c>
      <c r="G373" s="231">
        <v>-1.61</v>
      </c>
    </row>
    <row r="374" spans="1:7" ht="13.5" thickBot="1">
      <c r="A374" s="216" t="s">
        <v>47</v>
      </c>
      <c r="B374" s="217">
        <v>82700</v>
      </c>
      <c r="C374" s="208" t="s">
        <v>46</v>
      </c>
      <c r="D374" s="218">
        <v>18.41</v>
      </c>
      <c r="E374" s="220"/>
      <c r="F374" s="221">
        <v>1.0997340425531914</v>
      </c>
      <c r="G374" s="231">
        <v>-2.84</v>
      </c>
    </row>
    <row r="375" spans="1:7" ht="13.5" thickBot="1">
      <c r="A375" s="216" t="s">
        <v>47</v>
      </c>
      <c r="B375" s="217">
        <v>90250</v>
      </c>
      <c r="C375" s="208" t="s">
        <v>46</v>
      </c>
      <c r="D375" s="218">
        <v>17.14</v>
      </c>
      <c r="E375" s="220"/>
      <c r="F375" s="221">
        <v>1.2001329787234043</v>
      </c>
      <c r="G375" s="231">
        <v>-4.11</v>
      </c>
    </row>
    <row r="376" spans="1:7" ht="13.5" thickBot="1">
      <c r="A376" s="216" t="s">
        <v>48</v>
      </c>
      <c r="B376" s="217">
        <v>97750</v>
      </c>
      <c r="C376" s="208" t="s">
        <v>46</v>
      </c>
      <c r="D376" s="218">
        <v>16.55</v>
      </c>
      <c r="E376" s="222"/>
      <c r="F376" s="221">
        <v>1.2998670212765957</v>
      </c>
      <c r="G376" s="232">
        <v>-4.7</v>
      </c>
    </row>
    <row r="377" spans="1:7" ht="12.75">
      <c r="A377" s="211" t="s">
        <v>49</v>
      </c>
      <c r="B377" s="208">
        <v>75200</v>
      </c>
      <c r="C377" s="209"/>
      <c r="D377" s="223"/>
      <c r="E377" s="206"/>
      <c r="F377" s="206"/>
      <c r="G377" s="224">
        <v>17.4</v>
      </c>
    </row>
    <row r="378" spans="1:7" ht="12.75">
      <c r="A378" s="211" t="s">
        <v>50</v>
      </c>
      <c r="B378" s="225">
        <v>21.25</v>
      </c>
      <c r="C378" s="209"/>
      <c r="D378" s="223"/>
      <c r="E378" s="206"/>
      <c r="F378" s="206"/>
      <c r="G378" s="206"/>
    </row>
    <row r="379" spans="1:7" ht="12.75">
      <c r="A379" s="211" t="s">
        <v>51</v>
      </c>
      <c r="B379" s="225">
        <v>65</v>
      </c>
      <c r="C379" s="209"/>
      <c r="D379" s="223"/>
      <c r="E379" s="206"/>
      <c r="F379" s="206"/>
      <c r="G379" s="206"/>
    </row>
    <row r="380" spans="1:7" ht="13.5" thickBot="1">
      <c r="A380" s="226" t="s">
        <v>52</v>
      </c>
      <c r="B380" s="227">
        <v>10</v>
      </c>
      <c r="C380" s="228"/>
      <c r="D380" s="229"/>
      <c r="E380" s="206"/>
      <c r="F380" s="206"/>
      <c r="G380" s="206"/>
    </row>
    <row r="381" spans="1:7" ht="13.5" thickBot="1">
      <c r="A381" s="200"/>
      <c r="B381" s="230"/>
      <c r="C381" s="200"/>
      <c r="D381" s="201"/>
      <c r="E381" s="206"/>
      <c r="F381" s="206"/>
      <c r="G381" s="206"/>
    </row>
    <row r="382" spans="1:7" ht="12.75">
      <c r="A382" s="202" t="s">
        <v>41</v>
      </c>
      <c r="B382" s="203">
        <v>42341</v>
      </c>
      <c r="C382" s="204"/>
      <c r="D382" s="205"/>
      <c r="E382" s="206"/>
      <c r="F382" s="206"/>
      <c r="G382" s="206"/>
    </row>
    <row r="383" spans="1:7" ht="13.5" thickBot="1">
      <c r="A383" s="207" t="s">
        <v>0</v>
      </c>
      <c r="B383" s="208" t="s">
        <v>37</v>
      </c>
      <c r="C383" s="209"/>
      <c r="D383" s="210"/>
      <c r="E383" s="206"/>
      <c r="F383" s="206"/>
      <c r="G383" s="206"/>
    </row>
    <row r="384" spans="1:7" ht="13.5" thickBot="1">
      <c r="A384" s="211" t="s">
        <v>42</v>
      </c>
      <c r="B384" s="212">
        <v>42446</v>
      </c>
      <c r="C384" s="209"/>
      <c r="D384" s="213"/>
      <c r="E384" s="206"/>
      <c r="F384" s="214" t="s">
        <v>43</v>
      </c>
      <c r="G384" s="215" t="s">
        <v>44</v>
      </c>
    </row>
    <row r="385" spans="1:7" ht="13.5" thickBot="1">
      <c r="A385" s="216" t="s">
        <v>45</v>
      </c>
      <c r="B385" s="217">
        <v>53400</v>
      </c>
      <c r="C385" s="208" t="s">
        <v>46</v>
      </c>
      <c r="D385" s="218">
        <v>33.95</v>
      </c>
      <c r="E385" s="219"/>
      <c r="F385" s="221">
        <v>0.700327868852459</v>
      </c>
      <c r="G385" s="231">
        <v>12.7</v>
      </c>
    </row>
    <row r="386" spans="1:7" ht="13.5" thickBot="1">
      <c r="A386" s="216" t="s">
        <v>47</v>
      </c>
      <c r="B386" s="217">
        <v>61000</v>
      </c>
      <c r="C386" s="208" t="s">
        <v>46</v>
      </c>
      <c r="D386" s="218">
        <v>29.28</v>
      </c>
      <c r="E386" s="220"/>
      <c r="F386" s="221">
        <v>0.8</v>
      </c>
      <c r="G386" s="231">
        <v>8.03</v>
      </c>
    </row>
    <row r="387" spans="1:7" ht="13.5" thickBot="1">
      <c r="A387" s="216" t="s">
        <v>47</v>
      </c>
      <c r="B387" s="217">
        <v>68650</v>
      </c>
      <c r="C387" s="208" t="s">
        <v>46</v>
      </c>
      <c r="D387" s="218">
        <v>25.01</v>
      </c>
      <c r="E387" s="220"/>
      <c r="F387" s="221">
        <v>0.900327868852459</v>
      </c>
      <c r="G387" s="231">
        <v>3.76</v>
      </c>
    </row>
    <row r="388" spans="1:7" ht="13.5" thickBot="1">
      <c r="A388" s="216" t="s">
        <v>47</v>
      </c>
      <c r="B388" s="217">
        <v>72450</v>
      </c>
      <c r="C388" s="208" t="s">
        <v>46</v>
      </c>
      <c r="D388" s="218">
        <v>23.06</v>
      </c>
      <c r="E388" s="220"/>
      <c r="F388" s="221">
        <v>0.9501639344262295</v>
      </c>
      <c r="G388" s="231">
        <v>1.81</v>
      </c>
    </row>
    <row r="389" spans="1:7" ht="13.5" thickBot="1">
      <c r="A389" s="216" t="s">
        <v>47</v>
      </c>
      <c r="B389" s="217">
        <v>76250</v>
      </c>
      <c r="C389" s="208" t="s">
        <v>46</v>
      </c>
      <c r="D389" s="218">
        <v>21.25</v>
      </c>
      <c r="E389" s="220"/>
      <c r="F389" s="221">
        <v>1</v>
      </c>
      <c r="G389" s="231">
        <v>0</v>
      </c>
    </row>
    <row r="390" spans="1:7" ht="13.5" thickBot="1">
      <c r="A390" s="216" t="s">
        <v>47</v>
      </c>
      <c r="B390" s="217">
        <v>80050</v>
      </c>
      <c r="C390" s="208" t="s">
        <v>46</v>
      </c>
      <c r="D390" s="218">
        <v>19.64</v>
      </c>
      <c r="E390" s="220"/>
      <c r="F390" s="221">
        <v>1.0498360655737704</v>
      </c>
      <c r="G390" s="231">
        <v>-1.61</v>
      </c>
    </row>
    <row r="391" spans="1:7" ht="13.5" thickBot="1">
      <c r="A391" s="216" t="s">
        <v>47</v>
      </c>
      <c r="B391" s="217">
        <v>83900</v>
      </c>
      <c r="C391" s="208" t="s">
        <v>46</v>
      </c>
      <c r="D391" s="218">
        <v>18.41</v>
      </c>
      <c r="E391" s="220"/>
      <c r="F391" s="221">
        <v>1.100327868852459</v>
      </c>
      <c r="G391" s="231">
        <v>-2.84</v>
      </c>
    </row>
    <row r="392" spans="1:7" ht="13.5" thickBot="1">
      <c r="A392" s="216" t="s">
        <v>47</v>
      </c>
      <c r="B392" s="217">
        <v>91500</v>
      </c>
      <c r="C392" s="208" t="s">
        <v>46</v>
      </c>
      <c r="D392" s="218">
        <v>17.14</v>
      </c>
      <c r="E392" s="220"/>
      <c r="F392" s="221">
        <v>1.2</v>
      </c>
      <c r="G392" s="231">
        <v>-4.11</v>
      </c>
    </row>
    <row r="393" spans="1:7" ht="13.5" thickBot="1">
      <c r="A393" s="216" t="s">
        <v>48</v>
      </c>
      <c r="B393" s="217">
        <v>99150</v>
      </c>
      <c r="C393" s="208" t="s">
        <v>46</v>
      </c>
      <c r="D393" s="218">
        <v>16.55</v>
      </c>
      <c r="E393" s="222"/>
      <c r="F393" s="221">
        <v>1.300327868852459</v>
      </c>
      <c r="G393" s="232">
        <v>-4.7</v>
      </c>
    </row>
    <row r="394" spans="1:7" ht="12.75">
      <c r="A394" s="211" t="s">
        <v>49</v>
      </c>
      <c r="B394" s="208">
        <v>76250</v>
      </c>
      <c r="C394" s="209"/>
      <c r="D394" s="223"/>
      <c r="E394" s="206"/>
      <c r="F394" s="206"/>
      <c r="G394" s="224">
        <v>17.4</v>
      </c>
    </row>
    <row r="395" spans="1:7" ht="12.75">
      <c r="A395" s="211" t="s">
        <v>50</v>
      </c>
      <c r="B395" s="225">
        <v>21.25</v>
      </c>
      <c r="C395" s="209"/>
      <c r="D395" s="223"/>
      <c r="E395" s="206"/>
      <c r="F395" s="206"/>
      <c r="G395" s="206"/>
    </row>
    <row r="396" spans="1:7" ht="12.75">
      <c r="A396" s="211" t="s">
        <v>51</v>
      </c>
      <c r="B396" s="225">
        <v>65</v>
      </c>
      <c r="C396" s="209"/>
      <c r="D396" s="223"/>
      <c r="E396" s="206"/>
      <c r="F396" s="206"/>
      <c r="G396" s="206"/>
    </row>
    <row r="397" spans="1:7" ht="13.5" thickBot="1">
      <c r="A397" s="226" t="s">
        <v>52</v>
      </c>
      <c r="B397" s="227">
        <v>10</v>
      </c>
      <c r="C397" s="228"/>
      <c r="D397" s="229"/>
      <c r="E397" s="206"/>
      <c r="F397" s="206"/>
      <c r="G397" s="206"/>
    </row>
    <row r="398" spans="1:7" ht="13.5" thickBot="1">
      <c r="A398" s="200"/>
      <c r="B398" s="230"/>
      <c r="C398" s="200"/>
      <c r="D398" s="201"/>
      <c r="E398" s="206"/>
      <c r="F398" s="206"/>
      <c r="G398" s="206"/>
    </row>
    <row r="399" spans="1:7" ht="12.75">
      <c r="A399" s="202" t="s">
        <v>41</v>
      </c>
      <c r="B399" s="203">
        <v>42341</v>
      </c>
      <c r="C399" s="204"/>
      <c r="D399" s="205"/>
      <c r="E399" s="206"/>
      <c r="F399" s="206"/>
      <c r="G399" s="206"/>
    </row>
    <row r="400" spans="1:7" ht="13.5" thickBot="1">
      <c r="A400" s="207" t="s">
        <v>0</v>
      </c>
      <c r="B400" s="208" t="s">
        <v>37</v>
      </c>
      <c r="C400" s="209"/>
      <c r="D400" s="210"/>
      <c r="E400" s="206"/>
      <c r="F400" s="206"/>
      <c r="G400" s="206"/>
    </row>
    <row r="401" spans="1:7" ht="13.5" thickBot="1">
      <c r="A401" s="211" t="s">
        <v>42</v>
      </c>
      <c r="B401" s="212">
        <v>42536</v>
      </c>
      <c r="C401" s="209"/>
      <c r="D401" s="213"/>
      <c r="E401" s="206"/>
      <c r="F401" s="214" t="s">
        <v>43</v>
      </c>
      <c r="G401" s="215" t="s">
        <v>44</v>
      </c>
    </row>
    <row r="402" spans="1:7" ht="13.5" thickBot="1">
      <c r="A402" s="216" t="s">
        <v>45</v>
      </c>
      <c r="B402" s="217">
        <v>53700</v>
      </c>
      <c r="C402" s="208" t="s">
        <v>46</v>
      </c>
      <c r="D402" s="218">
        <v>35.95</v>
      </c>
      <c r="E402" s="219"/>
      <c r="F402" s="221">
        <v>0.6996742671009772</v>
      </c>
      <c r="G402" s="231">
        <v>12.7</v>
      </c>
    </row>
    <row r="403" spans="1:7" ht="13.5" thickBot="1">
      <c r="A403" s="216" t="s">
        <v>47</v>
      </c>
      <c r="B403" s="217">
        <v>61400</v>
      </c>
      <c r="C403" s="208" t="s">
        <v>46</v>
      </c>
      <c r="D403" s="218">
        <v>31.28</v>
      </c>
      <c r="E403" s="220"/>
      <c r="F403" s="221">
        <v>0.8</v>
      </c>
      <c r="G403" s="231">
        <v>8.03</v>
      </c>
    </row>
    <row r="404" spans="1:7" ht="13.5" thickBot="1">
      <c r="A404" s="216" t="s">
        <v>47</v>
      </c>
      <c r="B404" s="217">
        <v>69050</v>
      </c>
      <c r="C404" s="208" t="s">
        <v>46</v>
      </c>
      <c r="D404" s="218">
        <v>27.01</v>
      </c>
      <c r="E404" s="220"/>
      <c r="F404" s="221">
        <v>0.8996742671009772</v>
      </c>
      <c r="G404" s="231">
        <v>3.76</v>
      </c>
    </row>
    <row r="405" spans="1:7" ht="13.5" thickBot="1">
      <c r="A405" s="216" t="s">
        <v>47</v>
      </c>
      <c r="B405" s="217">
        <v>72900</v>
      </c>
      <c r="C405" s="208" t="s">
        <v>46</v>
      </c>
      <c r="D405" s="218">
        <v>25.06</v>
      </c>
      <c r="E405" s="220"/>
      <c r="F405" s="221">
        <v>0.9498371335504886</v>
      </c>
      <c r="G405" s="231">
        <v>1.81</v>
      </c>
    </row>
    <row r="406" spans="1:7" ht="13.5" thickBot="1">
      <c r="A406" s="216" t="s">
        <v>47</v>
      </c>
      <c r="B406" s="217">
        <v>76750</v>
      </c>
      <c r="C406" s="208" t="s">
        <v>46</v>
      </c>
      <c r="D406" s="218">
        <v>23.25</v>
      </c>
      <c r="E406" s="220"/>
      <c r="F406" s="221">
        <v>1</v>
      </c>
      <c r="G406" s="231">
        <v>0</v>
      </c>
    </row>
    <row r="407" spans="1:7" ht="13.5" thickBot="1">
      <c r="A407" s="216" t="s">
        <v>47</v>
      </c>
      <c r="B407" s="217">
        <v>80600</v>
      </c>
      <c r="C407" s="208" t="s">
        <v>46</v>
      </c>
      <c r="D407" s="218">
        <v>21.64</v>
      </c>
      <c r="E407" s="220"/>
      <c r="F407" s="221">
        <v>1.0501628664495113</v>
      </c>
      <c r="G407" s="231">
        <v>-1.61</v>
      </c>
    </row>
    <row r="408" spans="1:7" ht="13.5" thickBot="1">
      <c r="A408" s="216" t="s">
        <v>47</v>
      </c>
      <c r="B408" s="217">
        <v>84400</v>
      </c>
      <c r="C408" s="208" t="s">
        <v>46</v>
      </c>
      <c r="D408" s="218">
        <v>20.41</v>
      </c>
      <c r="E408" s="220"/>
      <c r="F408" s="221">
        <v>1.0996742671009772</v>
      </c>
      <c r="G408" s="231">
        <v>-2.84</v>
      </c>
    </row>
    <row r="409" spans="1:7" ht="13.5" thickBot="1">
      <c r="A409" s="216" t="s">
        <v>47</v>
      </c>
      <c r="B409" s="217">
        <v>92100</v>
      </c>
      <c r="C409" s="208" t="s">
        <v>46</v>
      </c>
      <c r="D409" s="218">
        <v>19.14</v>
      </c>
      <c r="E409" s="220"/>
      <c r="F409" s="221">
        <v>1.2</v>
      </c>
      <c r="G409" s="231">
        <v>-4.11</v>
      </c>
    </row>
    <row r="410" spans="1:7" ht="13.5" thickBot="1">
      <c r="A410" s="216" t="s">
        <v>48</v>
      </c>
      <c r="B410" s="217">
        <v>99750</v>
      </c>
      <c r="C410" s="208" t="s">
        <v>46</v>
      </c>
      <c r="D410" s="218">
        <v>18.55</v>
      </c>
      <c r="E410" s="222"/>
      <c r="F410" s="221">
        <v>1.299674267100977</v>
      </c>
      <c r="G410" s="232">
        <v>-4.7</v>
      </c>
    </row>
    <row r="411" spans="1:7" ht="12.75">
      <c r="A411" s="211" t="s">
        <v>49</v>
      </c>
      <c r="B411" s="208">
        <v>76750</v>
      </c>
      <c r="C411" s="209"/>
      <c r="D411" s="223"/>
      <c r="E411" s="206"/>
      <c r="F411" s="206"/>
      <c r="G411" s="224">
        <v>17.4</v>
      </c>
    </row>
    <row r="412" spans="1:7" ht="12.75">
      <c r="A412" s="211" t="s">
        <v>50</v>
      </c>
      <c r="B412" s="225">
        <v>23.25</v>
      </c>
      <c r="C412" s="209"/>
      <c r="D412" s="223"/>
      <c r="E412" s="206"/>
      <c r="F412" s="206"/>
      <c r="G412" s="206"/>
    </row>
    <row r="413" spans="1:7" ht="12.75">
      <c r="A413" s="211" t="s">
        <v>51</v>
      </c>
      <c r="B413" s="225">
        <v>65</v>
      </c>
      <c r="C413" s="209"/>
      <c r="D413" s="223"/>
      <c r="E413" s="206"/>
      <c r="F413" s="206"/>
      <c r="G413" s="206"/>
    </row>
    <row r="414" spans="1:7" ht="13.5" thickBot="1">
      <c r="A414" s="226" t="s">
        <v>52</v>
      </c>
      <c r="B414" s="227">
        <v>10</v>
      </c>
      <c r="C414" s="228"/>
      <c r="D414" s="229"/>
      <c r="E414" s="206"/>
      <c r="F414" s="206"/>
      <c r="G414" s="206"/>
    </row>
    <row r="415" spans="1:7" ht="13.5" thickBot="1">
      <c r="A415" s="199"/>
      <c r="B415" s="199"/>
      <c r="C415" s="199"/>
      <c r="D415" s="199"/>
      <c r="E415" s="199"/>
      <c r="F415" s="199"/>
      <c r="G415" s="199"/>
    </row>
    <row r="416" spans="1:7" ht="12.75">
      <c r="A416" s="202" t="s">
        <v>41</v>
      </c>
      <c r="B416" s="203">
        <v>42341</v>
      </c>
      <c r="C416" s="204"/>
      <c r="D416" s="205"/>
      <c r="E416" s="206"/>
      <c r="F416" s="206"/>
      <c r="G416" s="206"/>
    </row>
    <row r="417" spans="1:7" ht="13.5" thickBot="1">
      <c r="A417" s="207" t="s">
        <v>0</v>
      </c>
      <c r="B417" s="208" t="s">
        <v>37</v>
      </c>
      <c r="C417" s="209"/>
      <c r="D417" s="210"/>
      <c r="E417" s="206"/>
      <c r="F417" s="206"/>
      <c r="G417" s="206"/>
    </row>
    <row r="418" spans="1:7" ht="13.5" thickBot="1">
      <c r="A418" s="211" t="s">
        <v>42</v>
      </c>
      <c r="B418" s="212">
        <v>42628</v>
      </c>
      <c r="C418" s="209"/>
      <c r="D418" s="213"/>
      <c r="E418" s="206"/>
      <c r="F418" s="214" t="s">
        <v>43</v>
      </c>
      <c r="G418" s="215" t="s">
        <v>44</v>
      </c>
    </row>
    <row r="419" spans="1:7" ht="13.5" thickBot="1">
      <c r="A419" s="216" t="s">
        <v>45</v>
      </c>
      <c r="B419" s="217">
        <v>54200</v>
      </c>
      <c r="C419" s="208" t="s">
        <v>46</v>
      </c>
      <c r="D419" s="218">
        <v>36.7</v>
      </c>
      <c r="E419" s="219"/>
      <c r="F419" s="221">
        <v>0.6998063266623629</v>
      </c>
      <c r="G419" s="231">
        <v>12.7</v>
      </c>
    </row>
    <row r="420" spans="1:7" ht="13.5" thickBot="1">
      <c r="A420" s="216" t="s">
        <v>47</v>
      </c>
      <c r="B420" s="217">
        <v>61950</v>
      </c>
      <c r="C420" s="208" t="s">
        <v>46</v>
      </c>
      <c r="D420" s="218">
        <v>32.03</v>
      </c>
      <c r="E420" s="220"/>
      <c r="F420" s="221">
        <v>0.7998708844415752</v>
      </c>
      <c r="G420" s="231">
        <v>8.03</v>
      </c>
    </row>
    <row r="421" spans="1:7" ht="13.5" thickBot="1">
      <c r="A421" s="216" t="s">
        <v>47</v>
      </c>
      <c r="B421" s="217">
        <v>69700</v>
      </c>
      <c r="C421" s="208" t="s">
        <v>46</v>
      </c>
      <c r="D421" s="218">
        <v>27.76</v>
      </c>
      <c r="E421" s="220"/>
      <c r="F421" s="221">
        <v>0.8999354422207876</v>
      </c>
      <c r="G421" s="231">
        <v>3.76</v>
      </c>
    </row>
    <row r="422" spans="1:7" ht="13.5" thickBot="1">
      <c r="A422" s="216" t="s">
        <v>47</v>
      </c>
      <c r="B422" s="217">
        <v>73600</v>
      </c>
      <c r="C422" s="208" t="s">
        <v>46</v>
      </c>
      <c r="D422" s="218">
        <v>25.81</v>
      </c>
      <c r="E422" s="220"/>
      <c r="F422" s="221">
        <v>0.9502905100064558</v>
      </c>
      <c r="G422" s="231">
        <v>1.81</v>
      </c>
    </row>
    <row r="423" spans="1:7" ht="13.5" thickBot="1">
      <c r="A423" s="216" t="s">
        <v>47</v>
      </c>
      <c r="B423" s="217">
        <v>77450</v>
      </c>
      <c r="C423" s="208" t="s">
        <v>46</v>
      </c>
      <c r="D423" s="218">
        <v>24</v>
      </c>
      <c r="E423" s="220"/>
      <c r="F423" s="221">
        <v>1</v>
      </c>
      <c r="G423" s="231">
        <v>0</v>
      </c>
    </row>
    <row r="424" spans="1:7" ht="13.5" thickBot="1">
      <c r="A424" s="216" t="s">
        <v>47</v>
      </c>
      <c r="B424" s="217">
        <v>81350</v>
      </c>
      <c r="C424" s="208" t="s">
        <v>46</v>
      </c>
      <c r="D424" s="218">
        <v>22.39</v>
      </c>
      <c r="E424" s="220"/>
      <c r="F424" s="221">
        <v>1.0503550677856681</v>
      </c>
      <c r="G424" s="231">
        <v>-1.61</v>
      </c>
    </row>
    <row r="425" spans="1:7" ht="13.5" thickBot="1">
      <c r="A425" s="216" t="s">
        <v>47</v>
      </c>
      <c r="B425" s="217">
        <v>85200</v>
      </c>
      <c r="C425" s="208" t="s">
        <v>46</v>
      </c>
      <c r="D425" s="218">
        <v>21.16</v>
      </c>
      <c r="E425" s="220"/>
      <c r="F425" s="221">
        <v>1.1000645577792123</v>
      </c>
      <c r="G425" s="231">
        <v>-2.84</v>
      </c>
    </row>
    <row r="426" spans="1:7" ht="13.5" thickBot="1">
      <c r="A426" s="216" t="s">
        <v>47</v>
      </c>
      <c r="B426" s="217">
        <v>92950</v>
      </c>
      <c r="C426" s="208" t="s">
        <v>46</v>
      </c>
      <c r="D426" s="218">
        <v>19.89</v>
      </c>
      <c r="E426" s="220"/>
      <c r="F426" s="221">
        <v>1.2001291155584248</v>
      </c>
      <c r="G426" s="231">
        <v>-4.11</v>
      </c>
    </row>
    <row r="427" spans="1:7" ht="13.5" thickBot="1">
      <c r="A427" s="216" t="s">
        <v>48</v>
      </c>
      <c r="B427" s="217">
        <v>100700</v>
      </c>
      <c r="C427" s="208" t="s">
        <v>46</v>
      </c>
      <c r="D427" s="218">
        <v>19.3</v>
      </c>
      <c r="E427" s="222"/>
      <c r="F427" s="221">
        <v>1.3001936733376371</v>
      </c>
      <c r="G427" s="232">
        <v>-4.7</v>
      </c>
    </row>
    <row r="428" spans="1:7" ht="12.75">
      <c r="A428" s="211" t="s">
        <v>49</v>
      </c>
      <c r="B428" s="208">
        <v>77450</v>
      </c>
      <c r="C428" s="209"/>
      <c r="D428" s="223"/>
      <c r="E428" s="206"/>
      <c r="F428" s="206"/>
      <c r="G428" s="224">
        <v>17.4</v>
      </c>
    </row>
    <row r="429" spans="1:7" ht="12.75">
      <c r="A429" s="211" t="s">
        <v>50</v>
      </c>
      <c r="B429" s="225">
        <v>24</v>
      </c>
      <c r="C429" s="209"/>
      <c r="D429" s="223"/>
      <c r="E429" s="206"/>
      <c r="F429" s="206"/>
      <c r="G429" s="206"/>
    </row>
    <row r="430" spans="1:7" ht="12.75">
      <c r="A430" s="211" t="s">
        <v>51</v>
      </c>
      <c r="B430" s="225">
        <v>65</v>
      </c>
      <c r="C430" s="209"/>
      <c r="D430" s="223"/>
      <c r="E430" s="206"/>
      <c r="F430" s="206"/>
      <c r="G430" s="206"/>
    </row>
    <row r="431" spans="1:7" ht="13.5" thickBot="1">
      <c r="A431" s="226" t="s">
        <v>52</v>
      </c>
      <c r="B431" s="227">
        <v>10</v>
      </c>
      <c r="C431" s="228"/>
      <c r="D431" s="229"/>
      <c r="E431" s="206"/>
      <c r="F431" s="206"/>
      <c r="G431" s="206"/>
    </row>
    <row r="432" spans="1:7" ht="12.75">
      <c r="A432" s="128"/>
      <c r="B432" s="154"/>
      <c r="C432" s="128"/>
      <c r="D432" s="129"/>
      <c r="E432" s="134"/>
      <c r="F432" s="134"/>
      <c r="G432" s="134"/>
    </row>
    <row r="433" spans="1:7" ht="13.5" thickBot="1">
      <c r="A433" s="100"/>
      <c r="B433" s="103"/>
      <c r="C433" s="100"/>
      <c r="D433" s="101"/>
      <c r="E433" s="102"/>
      <c r="F433" s="102"/>
      <c r="G433" s="102"/>
    </row>
    <row r="434" spans="1:7" ht="12.75">
      <c r="A434" s="269" t="s">
        <v>41</v>
      </c>
      <c r="B434" s="270">
        <v>42341</v>
      </c>
      <c r="C434" s="271"/>
      <c r="D434" s="272"/>
      <c r="E434" s="273"/>
      <c r="F434" s="273"/>
      <c r="G434" s="273"/>
    </row>
    <row r="435" spans="1:7" ht="13.5" thickBot="1">
      <c r="A435" s="274" t="s">
        <v>0</v>
      </c>
      <c r="B435" s="275" t="s">
        <v>39</v>
      </c>
      <c r="C435" s="276"/>
      <c r="D435" s="277"/>
      <c r="E435" s="273"/>
      <c r="F435" s="273"/>
      <c r="G435" s="273"/>
    </row>
    <row r="436" spans="1:7" ht="13.5" thickBot="1">
      <c r="A436" s="278" t="s">
        <v>42</v>
      </c>
      <c r="B436" s="279">
        <v>42355</v>
      </c>
      <c r="C436" s="276"/>
      <c r="D436" s="280"/>
      <c r="E436" s="266"/>
      <c r="F436" s="281" t="s">
        <v>43</v>
      </c>
      <c r="G436" s="282" t="s">
        <v>44</v>
      </c>
    </row>
    <row r="437" spans="1:7" ht="12.75">
      <c r="A437" s="283" t="s">
        <v>45</v>
      </c>
      <c r="B437" s="284">
        <v>35900</v>
      </c>
      <c r="C437" s="275" t="s">
        <v>46</v>
      </c>
      <c r="D437" s="285">
        <v>42.08</v>
      </c>
      <c r="E437" s="266"/>
      <c r="F437" s="296">
        <v>0.7005</v>
      </c>
      <c r="G437" s="294">
        <v>22.08</v>
      </c>
    </row>
    <row r="438" spans="1:7" ht="12.75">
      <c r="A438" s="283" t="s">
        <v>47</v>
      </c>
      <c r="B438" s="284">
        <v>41000</v>
      </c>
      <c r="C438" s="275" t="s">
        <v>46</v>
      </c>
      <c r="D438" s="285">
        <v>34.34</v>
      </c>
      <c r="E438" s="266"/>
      <c r="F438" s="297">
        <v>0.8</v>
      </c>
      <c r="G438" s="285">
        <v>14.34</v>
      </c>
    </row>
    <row r="439" spans="1:7" ht="12.75">
      <c r="A439" s="283" t="s">
        <v>47</v>
      </c>
      <c r="B439" s="284">
        <v>46150</v>
      </c>
      <c r="C439" s="275" t="s">
        <v>46</v>
      </c>
      <c r="D439" s="285">
        <v>26.93</v>
      </c>
      <c r="E439" s="266"/>
      <c r="F439" s="297">
        <v>0.9005</v>
      </c>
      <c r="G439" s="285">
        <v>6.93</v>
      </c>
    </row>
    <row r="440" spans="1:7" ht="12.75">
      <c r="A440" s="283" t="s">
        <v>47</v>
      </c>
      <c r="B440" s="284">
        <v>48700</v>
      </c>
      <c r="C440" s="275" t="s">
        <v>46</v>
      </c>
      <c r="D440" s="285">
        <v>23.42</v>
      </c>
      <c r="E440" s="266"/>
      <c r="F440" s="297">
        <v>0.9502</v>
      </c>
      <c r="G440" s="285">
        <v>3.42</v>
      </c>
    </row>
    <row r="441" spans="1:7" ht="12.75">
      <c r="A441" s="283" t="s">
        <v>47</v>
      </c>
      <c r="B441" s="284">
        <v>51250</v>
      </c>
      <c r="C441" s="275" t="s">
        <v>46</v>
      </c>
      <c r="D441" s="285">
        <v>20</v>
      </c>
      <c r="E441" s="266"/>
      <c r="F441" s="297">
        <v>1</v>
      </c>
      <c r="G441" s="285">
        <v>0</v>
      </c>
    </row>
    <row r="442" spans="1:7" ht="12.75">
      <c r="A442" s="283" t="s">
        <v>47</v>
      </c>
      <c r="B442" s="284">
        <v>53800</v>
      </c>
      <c r="C442" s="275" t="s">
        <v>46</v>
      </c>
      <c r="D442" s="285">
        <v>16.68</v>
      </c>
      <c r="E442" s="266"/>
      <c r="F442" s="297">
        <v>1.0498</v>
      </c>
      <c r="G442" s="285">
        <v>-3.32</v>
      </c>
    </row>
    <row r="443" spans="1:7" ht="12.75">
      <c r="A443" s="283" t="s">
        <v>47</v>
      </c>
      <c r="B443" s="284">
        <v>56400</v>
      </c>
      <c r="C443" s="275" t="s">
        <v>46</v>
      </c>
      <c r="D443" s="285">
        <v>13.41</v>
      </c>
      <c r="E443" s="266"/>
      <c r="F443" s="297">
        <v>1.1005</v>
      </c>
      <c r="G443" s="285">
        <v>-6.59</v>
      </c>
    </row>
    <row r="444" spans="1:7" ht="12.75">
      <c r="A444" s="283" t="s">
        <v>47</v>
      </c>
      <c r="B444" s="284">
        <v>61500</v>
      </c>
      <c r="C444" s="275" t="s">
        <v>46</v>
      </c>
      <c r="D444" s="285">
        <v>7.28</v>
      </c>
      <c r="E444" s="266"/>
      <c r="F444" s="297">
        <v>1.2</v>
      </c>
      <c r="G444" s="285">
        <v>-12.72</v>
      </c>
    </row>
    <row r="445" spans="1:7" ht="13.5" thickBot="1">
      <c r="A445" s="283" t="s">
        <v>48</v>
      </c>
      <c r="B445" s="284">
        <v>66650</v>
      </c>
      <c r="C445" s="275" t="s">
        <v>46</v>
      </c>
      <c r="D445" s="285">
        <v>1.5</v>
      </c>
      <c r="E445" s="266"/>
      <c r="F445" s="298">
        <v>1.3005</v>
      </c>
      <c r="G445" s="295">
        <v>-18.5</v>
      </c>
    </row>
    <row r="446" spans="1:7" ht="12.75">
      <c r="A446" s="278" t="s">
        <v>49</v>
      </c>
      <c r="B446" s="275">
        <v>51250</v>
      </c>
      <c r="C446" s="276"/>
      <c r="D446" s="286"/>
      <c r="E446" s="266"/>
      <c r="F446" s="273"/>
      <c r="G446" s="287">
        <v>40.58</v>
      </c>
    </row>
    <row r="447" spans="1:7" ht="12.75">
      <c r="A447" s="278" t="s">
        <v>50</v>
      </c>
      <c r="B447" s="288">
        <v>20</v>
      </c>
      <c r="C447" s="276"/>
      <c r="D447" s="286"/>
      <c r="E447" s="266"/>
      <c r="F447" s="273"/>
      <c r="G447" s="273"/>
    </row>
    <row r="448" spans="1:7" ht="12.75">
      <c r="A448" s="278" t="s">
        <v>51</v>
      </c>
      <c r="B448" s="288">
        <v>65</v>
      </c>
      <c r="C448" s="276"/>
      <c r="D448" s="286"/>
      <c r="E448" s="266"/>
      <c r="F448" s="273"/>
      <c r="G448" s="273"/>
    </row>
    <row r="449" spans="1:7" ht="13.5" thickBot="1">
      <c r="A449" s="289" t="s">
        <v>52</v>
      </c>
      <c r="B449" s="290">
        <v>10</v>
      </c>
      <c r="C449" s="291"/>
      <c r="D449" s="292"/>
      <c r="E449" s="266"/>
      <c r="F449" s="273"/>
      <c r="G449" s="273"/>
    </row>
    <row r="450" spans="1:7" ht="13.5" thickBot="1">
      <c r="A450" s="267"/>
      <c r="B450" s="293"/>
      <c r="C450" s="267"/>
      <c r="D450" s="268"/>
      <c r="E450" s="273"/>
      <c r="F450" s="273"/>
      <c r="G450" s="273"/>
    </row>
    <row r="451" spans="1:7" ht="12.75">
      <c r="A451" s="269" t="s">
        <v>41</v>
      </c>
      <c r="B451" s="270">
        <v>42341</v>
      </c>
      <c r="C451" s="271"/>
      <c r="D451" s="272"/>
      <c r="E451" s="273"/>
      <c r="F451" s="273"/>
      <c r="G451" s="273"/>
    </row>
    <row r="452" spans="1:7" ht="13.5" thickBot="1">
      <c r="A452" s="274" t="s">
        <v>0</v>
      </c>
      <c r="B452" s="275" t="s">
        <v>39</v>
      </c>
      <c r="C452" s="276"/>
      <c r="D452" s="277"/>
      <c r="E452" s="273"/>
      <c r="F452" s="273"/>
      <c r="G452" s="273"/>
    </row>
    <row r="453" spans="1:7" ht="11.25" customHeight="1" thickBot="1">
      <c r="A453" s="278" t="s">
        <v>42</v>
      </c>
      <c r="B453" s="279">
        <v>42446</v>
      </c>
      <c r="C453" s="276"/>
      <c r="D453" s="280"/>
      <c r="E453" s="266"/>
      <c r="F453" s="281" t="s">
        <v>43</v>
      </c>
      <c r="G453" s="282" t="s">
        <v>44</v>
      </c>
    </row>
    <row r="454" spans="1:7" ht="12.75">
      <c r="A454" s="283" t="s">
        <v>45</v>
      </c>
      <c r="B454" s="284">
        <v>36200</v>
      </c>
      <c r="C454" s="275" t="s">
        <v>46</v>
      </c>
      <c r="D454" s="285">
        <v>31.88</v>
      </c>
      <c r="E454" s="266"/>
      <c r="F454" s="296">
        <v>0.7002</v>
      </c>
      <c r="G454" s="294">
        <v>11.88</v>
      </c>
    </row>
    <row r="455" spans="1:7" ht="12.75">
      <c r="A455" s="283" t="s">
        <v>47</v>
      </c>
      <c r="B455" s="284">
        <v>41350</v>
      </c>
      <c r="C455" s="275" t="s">
        <v>46</v>
      </c>
      <c r="D455" s="285">
        <v>27.59</v>
      </c>
      <c r="E455" s="266"/>
      <c r="F455" s="297">
        <v>0.7998</v>
      </c>
      <c r="G455" s="285">
        <v>7.59</v>
      </c>
    </row>
    <row r="456" spans="1:7" ht="12.75">
      <c r="A456" s="283" t="s">
        <v>47</v>
      </c>
      <c r="B456" s="284">
        <v>46550</v>
      </c>
      <c r="C456" s="275" t="s">
        <v>46</v>
      </c>
      <c r="D456" s="285">
        <v>23.6</v>
      </c>
      <c r="E456" s="266"/>
      <c r="F456" s="297">
        <v>0.9004</v>
      </c>
      <c r="G456" s="285">
        <v>3.6</v>
      </c>
    </row>
    <row r="457" spans="1:7" ht="12.75">
      <c r="A457" s="283" t="s">
        <v>47</v>
      </c>
      <c r="B457" s="284">
        <v>49100</v>
      </c>
      <c r="C457" s="275" t="s">
        <v>46</v>
      </c>
      <c r="D457" s="285">
        <v>21.77</v>
      </c>
      <c r="E457" s="266"/>
      <c r="F457" s="297">
        <v>0.9497</v>
      </c>
      <c r="G457" s="285">
        <v>1.77</v>
      </c>
    </row>
    <row r="458" spans="1:7" ht="12.75">
      <c r="A458" s="283" t="s">
        <v>47</v>
      </c>
      <c r="B458" s="284">
        <v>51700</v>
      </c>
      <c r="C458" s="275" t="s">
        <v>46</v>
      </c>
      <c r="D458" s="285">
        <v>20</v>
      </c>
      <c r="E458" s="266"/>
      <c r="F458" s="297">
        <v>1</v>
      </c>
      <c r="G458" s="285">
        <v>0</v>
      </c>
    </row>
    <row r="459" spans="1:7" ht="12.75">
      <c r="A459" s="283" t="s">
        <v>47</v>
      </c>
      <c r="B459" s="284">
        <v>54300</v>
      </c>
      <c r="C459" s="275" t="s">
        <v>46</v>
      </c>
      <c r="D459" s="285">
        <v>18.31</v>
      </c>
      <c r="E459" s="266"/>
      <c r="F459" s="297">
        <v>1.0503</v>
      </c>
      <c r="G459" s="285">
        <v>-1.69</v>
      </c>
    </row>
    <row r="460" spans="1:7" ht="12.75">
      <c r="A460" s="283" t="s">
        <v>47</v>
      </c>
      <c r="B460" s="284">
        <v>56900</v>
      </c>
      <c r="C460" s="275" t="s">
        <v>46</v>
      </c>
      <c r="D460" s="285">
        <v>16.72</v>
      </c>
      <c r="E460" s="266"/>
      <c r="F460" s="297">
        <v>1.1006</v>
      </c>
      <c r="G460" s="285">
        <v>-3.28</v>
      </c>
    </row>
    <row r="461" spans="1:7" ht="12.75">
      <c r="A461" s="283" t="s">
        <v>47</v>
      </c>
      <c r="B461" s="284">
        <v>62050</v>
      </c>
      <c r="C461" s="275" t="s">
        <v>46</v>
      </c>
      <c r="D461" s="285">
        <v>13.82</v>
      </c>
      <c r="E461" s="266"/>
      <c r="F461" s="297">
        <v>1.2002</v>
      </c>
      <c r="G461" s="285">
        <v>-6.18</v>
      </c>
    </row>
    <row r="462" spans="1:7" ht="13.5" thickBot="1">
      <c r="A462" s="283" t="s">
        <v>48</v>
      </c>
      <c r="B462" s="284">
        <v>67200</v>
      </c>
      <c r="C462" s="275" t="s">
        <v>46</v>
      </c>
      <c r="D462" s="285">
        <v>11.26</v>
      </c>
      <c r="E462" s="266"/>
      <c r="F462" s="298">
        <v>1.2998</v>
      </c>
      <c r="G462" s="295">
        <v>-8.74</v>
      </c>
    </row>
    <row r="463" spans="1:7" ht="12.75">
      <c r="A463" s="278" t="s">
        <v>49</v>
      </c>
      <c r="B463" s="275">
        <v>51700</v>
      </c>
      <c r="C463" s="276"/>
      <c r="D463" s="286"/>
      <c r="E463" s="266"/>
      <c r="F463" s="273"/>
      <c r="G463" s="287">
        <v>20.62</v>
      </c>
    </row>
    <row r="464" spans="1:7" ht="12.75">
      <c r="A464" s="278" t="s">
        <v>50</v>
      </c>
      <c r="B464" s="288">
        <v>20</v>
      </c>
      <c r="C464" s="276"/>
      <c r="D464" s="286"/>
      <c r="E464" s="266"/>
      <c r="F464" s="273"/>
      <c r="G464" s="273"/>
    </row>
    <row r="465" spans="1:7" ht="12.75">
      <c r="A465" s="278" t="s">
        <v>51</v>
      </c>
      <c r="B465" s="288">
        <v>65</v>
      </c>
      <c r="C465" s="276"/>
      <c r="D465" s="286"/>
      <c r="E465" s="266"/>
      <c r="F465" s="273"/>
      <c r="G465" s="273"/>
    </row>
    <row r="466" spans="1:7" ht="13.5" thickBot="1">
      <c r="A466" s="289" t="s">
        <v>52</v>
      </c>
      <c r="B466" s="290">
        <v>10</v>
      </c>
      <c r="C466" s="291"/>
      <c r="D466" s="292"/>
      <c r="E466" s="266"/>
      <c r="F466" s="273"/>
      <c r="G466" s="273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309">
        <v>41445</v>
      </c>
      <c r="B1" s="310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307">
        <v>41536</v>
      </c>
      <c r="B2" s="308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307">
        <v>41627</v>
      </c>
      <c r="B3" s="308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307">
        <v>41718</v>
      </c>
      <c r="B4" s="308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307">
        <v>41809</v>
      </c>
      <c r="B5" s="308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307">
        <v>41900</v>
      </c>
      <c r="B6" s="308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307">
        <v>41991</v>
      </c>
      <c r="B7" s="308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307">
        <v>42173</v>
      </c>
      <c r="B8" s="308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307">
        <v>42719</v>
      </c>
      <c r="B9" s="308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12" t="s">
        <v>53</v>
      </c>
      <c r="B12" s="112" t="s">
        <v>54</v>
      </c>
      <c r="C12" s="112" t="s">
        <v>55</v>
      </c>
      <c r="D12" s="112" t="s">
        <v>56</v>
      </c>
    </row>
    <row r="13" spans="1:4" ht="12.75">
      <c r="A13" s="113" t="s">
        <v>57</v>
      </c>
      <c r="B13" s="114">
        <v>41912</v>
      </c>
      <c r="C13" s="115">
        <v>9786.10538841</v>
      </c>
      <c r="D13" s="115">
        <v>14464.17161419</v>
      </c>
    </row>
    <row r="14" spans="1:4" ht="12.75">
      <c r="A14" s="113" t="s">
        <v>57</v>
      </c>
      <c r="B14" s="114">
        <v>41913</v>
      </c>
      <c r="C14" s="115">
        <v>9705.23108595</v>
      </c>
      <c r="D14" s="115">
        <v>14344.63685102</v>
      </c>
    </row>
    <row r="15" spans="1:4" ht="12.75">
      <c r="A15" s="113" t="s">
        <v>57</v>
      </c>
      <c r="B15" s="114">
        <v>41914</v>
      </c>
      <c r="C15" s="115">
        <v>9547.58792961</v>
      </c>
      <c r="D15" s="115">
        <v>14111.63530682</v>
      </c>
    </row>
    <row r="16" spans="1:4" ht="12.75">
      <c r="A16" s="113" t="s">
        <v>57</v>
      </c>
      <c r="B16" s="114">
        <v>41915</v>
      </c>
      <c r="C16" s="115">
        <v>9680.57895357</v>
      </c>
      <c r="D16" s="115">
        <v>14308.20022385</v>
      </c>
    </row>
    <row r="17" spans="1:4" ht="12.75">
      <c r="A17" s="113" t="s">
        <v>57</v>
      </c>
      <c r="B17" s="114">
        <v>41918</v>
      </c>
      <c r="C17" s="115">
        <v>9816.875726</v>
      </c>
      <c r="D17" s="115">
        <v>14554.26808675</v>
      </c>
    </row>
    <row r="18" spans="1:4" ht="12.75">
      <c r="A18" s="113" t="s">
        <v>57</v>
      </c>
      <c r="B18" s="114">
        <v>41919</v>
      </c>
      <c r="C18" s="115">
        <v>9719.77581961</v>
      </c>
      <c r="D18" s="115">
        <v>14410.31005893</v>
      </c>
    </row>
    <row r="19" spans="1:4" ht="12.75">
      <c r="A19" s="113" t="s">
        <v>57</v>
      </c>
      <c r="B19" s="114">
        <v>41920</v>
      </c>
      <c r="C19" s="115">
        <v>9560.34286163</v>
      </c>
      <c r="D19" s="115">
        <v>14173.93852107</v>
      </c>
    </row>
    <row r="20" spans="1:4" ht="12.75">
      <c r="A20" s="113" t="s">
        <v>57</v>
      </c>
      <c r="B20" s="114">
        <v>41921</v>
      </c>
      <c r="C20" s="115">
        <v>9579.41450881</v>
      </c>
      <c r="D20" s="115">
        <v>14202.21369474</v>
      </c>
    </row>
    <row r="21" spans="1:4" ht="12.75">
      <c r="A21" s="113" t="s">
        <v>57</v>
      </c>
      <c r="B21" s="114">
        <v>41922</v>
      </c>
      <c r="C21" s="115">
        <v>9353.45591973</v>
      </c>
      <c r="D21" s="115">
        <v>13867.21282747</v>
      </c>
    </row>
    <row r="22" spans="1:4" ht="12.75">
      <c r="A22" s="113" t="s">
        <v>57</v>
      </c>
      <c r="B22" s="114">
        <v>41925</v>
      </c>
      <c r="C22" s="115">
        <v>9406.56115785</v>
      </c>
      <c r="D22" s="115">
        <v>13945.94539921</v>
      </c>
    </row>
    <row r="23" spans="1:4" ht="12.75">
      <c r="A23" s="113" t="s">
        <v>57</v>
      </c>
      <c r="B23" s="114">
        <v>41926</v>
      </c>
      <c r="C23" s="115">
        <v>9479.5504213</v>
      </c>
      <c r="D23" s="115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Neo Moloto</cp:lastModifiedBy>
  <cp:lastPrinted>2007-10-03T11:11:37Z</cp:lastPrinted>
  <dcterms:created xsi:type="dcterms:W3CDTF">2003-10-21T06:56:44Z</dcterms:created>
  <dcterms:modified xsi:type="dcterms:W3CDTF">2015-12-03T10:14:56Z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